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425" activeTab="0"/>
  </bookViews>
  <sheets>
    <sheet name="TAB2010" sheetId="1" r:id="rId1"/>
    <sheet name="TAB2006" sheetId="2" r:id="rId2"/>
    <sheet name="TABinitial" sheetId="3" r:id="rId3"/>
  </sheets>
  <definedNames>
    <definedName name="_xlnm.Print_Titles" localSheetId="1">'TAB2006'!$B:$G,'TAB2006'!$1:$8</definedName>
    <definedName name="_xlnm.Print_Titles" localSheetId="0">'TAB2010'!$A:$H,'TAB2010'!$1:$8</definedName>
    <definedName name="_xlnm.Print_Titles" localSheetId="2">'TABinitial'!$A:$F,'TABinitial'!$1:$8</definedName>
    <definedName name="wrn.IMPRESSION." localSheetId="1" hidden="1">{"TAB1",#N/A,FALSE;"TAB10",#N/A,FALSE;"TAB11",#N/A,FALSE;"TAB12",#N/A,FALSE;"TAB13",#N/A,FALSE;"TAB14",#N/A,FALSE;"TAB15",#N/A,FALSE;"TAB16",#N/A,FALSE;"TAB3",#N/A,FALSE;"TAB2",#N/A,FALSE;"TAB4",#N/A,FALSE;"TAB5",#N/A,FALSE;"TAB6",#N/A,FALSE;"TAB7",#N/A,FALSE;"TAB8",#N/A,FALSE;"TAB9",#N/A,FALSE}</definedName>
    <definedName name="wrn.IMPRESSION." localSheetId="0" hidden="1">{"TAB1",#N/A,FALSE;"TAB10",#N/A,FALSE;"TAB11",#N/A,FALSE;"TAB12",#N/A,FALSE;"TAB13",#N/A,FALSE;"TAB14",#N/A,FALSE;"TAB15",#N/A,FALSE;"TAB16",#N/A,FALSE;"TAB3",#N/A,FALSE;"TAB2",#N/A,FALSE;"TAB4",#N/A,FALSE;"TAB5",#N/A,FALSE;"TAB6",#N/A,FALSE;"TAB7",#N/A,FALSE;"TAB8",#N/A,FALSE;"TAB9",#N/A,FALSE}</definedName>
    <definedName name="wrn.IMPRESSION." localSheetId="2" hidden="1">{"TAB1",#N/A,FALSE;"TAB10",#N/A,FALSE;"TAB11",#N/A,FALSE;"TAB12",#N/A,FALSE;"TAB13",#N/A,FALSE;"TAB14",#N/A,FALSE;"TAB15",#N/A,FALSE;"TAB16",#N/A,FALSE;"TAB3",#N/A,FALSE;"TAB2",#N/A,FALSE;"TAB4",#N/A,FALSE;"TAB5",#N/A,FALSE;"TAB6",#N/A,FALSE;"TAB7",#N/A,FALSE;"TAB8",#N/A,FALSE;"TAB9",#N/A,FALSE}</definedName>
  </definedNames>
  <calcPr fullCalcOnLoad="1"/>
</workbook>
</file>

<file path=xl/sharedStrings.xml><?xml version="1.0" encoding="utf-8"?>
<sst xmlns="http://schemas.openxmlformats.org/spreadsheetml/2006/main" count="564" uniqueCount="192">
  <si>
    <t>Ministère des Transports, de l'Equipement,</t>
  </si>
  <si>
    <t>du Tourisme et de la Mer</t>
  </si>
  <si>
    <t>DGPA/RS</t>
  </si>
  <si>
    <t>NOMBRE</t>
  </si>
  <si>
    <t>COMMISSIONS</t>
  </si>
  <si>
    <t>DE SIEGES</t>
  </si>
  <si>
    <t>ELECTEURS</t>
  </si>
  <si>
    <t>SUFFRAGES</t>
  </si>
  <si>
    <t>CGT</t>
  </si>
  <si>
    <t>CGT-FO</t>
  </si>
  <si>
    <t>CFDT</t>
  </si>
  <si>
    <t>CFTC</t>
  </si>
  <si>
    <t>UNSA</t>
  </si>
  <si>
    <t>STC</t>
  </si>
  <si>
    <t>CONSULTATIVES OPA</t>
  </si>
  <si>
    <t>(titulaires)</t>
  </si>
  <si>
    <t>(scrutin du 16/05/06)</t>
  </si>
  <si>
    <t>INSCRITS</t>
  </si>
  <si>
    <t>VOTANTS</t>
  </si>
  <si>
    <t>NULS</t>
  </si>
  <si>
    <t>EXPRIMES</t>
  </si>
  <si>
    <t>NB VOIX</t>
  </si>
  <si>
    <t>SIEGES</t>
  </si>
  <si>
    <t>%</t>
  </si>
  <si>
    <t>DDE</t>
  </si>
  <si>
    <t>AIN</t>
  </si>
  <si>
    <t>AISNE</t>
  </si>
  <si>
    <t>ALLIER</t>
  </si>
  <si>
    <t>ALPES DE HTE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</si>
  <si>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</si>
  <si>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</si>
  <si>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</si>
  <si>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</si>
  <si>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</si>
  <si>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</si>
  <si>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</si>
  <si>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</si>
  <si>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CALVADOS     (compte de commerce)</t>
  </si>
  <si>
    <t>(hors compte de commerce)</t>
  </si>
  <si>
    <t>CANTAL</t>
  </si>
  <si>
    <t>CHARENTE                            (PARC)</t>
  </si>
  <si>
    <t>(BA)</t>
  </si>
  <si>
    <t>CHARENTE MARITIME</t>
  </si>
  <si>
    <t>CORREZE</t>
  </si>
  <si>
    <t>HAUTE CORSE</t>
  </si>
  <si>
    <t>CORSE DU SUD</t>
  </si>
  <si>
    <t>COTE D'OR                            (PARC)</t>
  </si>
  <si>
    <t>(parc)</t>
  </si>
  <si>
    <t>CREUSE</t>
  </si>
  <si>
    <t>DORDOGNE</t>
  </si>
  <si>
    <t>DOUBS</t>
  </si>
  <si>
    <t>DROME</t>
  </si>
  <si>
    <t>EURE</t>
  </si>
  <si>
    <t>EURE ET LOIR</t>
  </si>
  <si>
    <t>FINISTERE</t>
  </si>
  <si>
    <t xml:space="preserve">GARD                        </t>
  </si>
  <si>
    <t>HAUTE GARONNE</t>
  </si>
  <si>
    <t>GERS</t>
  </si>
  <si>
    <t>GIRONDE            (parc)</t>
  </si>
  <si>
    <t xml:space="preserve">                              (SM)</t>
  </si>
  <si>
    <t>HERAULT</t>
  </si>
  <si>
    <t>ILLE ET VILAINE  (compte de commerce)</t>
  </si>
  <si>
    <t xml:space="preserve">                    (hors compte de commerce)</t>
  </si>
  <si>
    <t>INDRE</t>
  </si>
  <si>
    <t>INDRE ET LOIRE</t>
  </si>
  <si>
    <t>ISERE</t>
  </si>
  <si>
    <t>JURA</t>
  </si>
  <si>
    <t>LANDES                 (compte de commerce)</t>
  </si>
  <si>
    <t>LOIR ET CHER</t>
  </si>
  <si>
    <t>LOIRE</t>
  </si>
  <si>
    <t>HAUTE LOIRE</t>
  </si>
  <si>
    <t>LOIRE ATLANTIQUE        CC</t>
  </si>
  <si>
    <t xml:space="preserve">                                             HCC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</si>
  <si>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</si>
  <si>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</si>
  <si>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</si>
  <si>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</si>
  <si>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</si>
  <si>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</si>
  <si>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</si>
  <si>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</si>
  <si>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</si>
  <si>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 xml:space="preserve">MEURTHE ET MOSELLE </t>
  </si>
  <si>
    <t>MEUSE</t>
  </si>
  <si>
    <t>MOSELLE</t>
  </si>
  <si>
    <t>NIEVRE</t>
  </si>
  <si>
    <t>NORD</t>
  </si>
  <si>
    <t>OISE</t>
  </si>
  <si>
    <t xml:space="preserve">ORNE </t>
  </si>
  <si>
    <t>PAS DE CALAIS</t>
  </si>
  <si>
    <t>PUY DE DOME</t>
  </si>
  <si>
    <t>PYRENEES ATLAN.(compte de commerce)</t>
  </si>
  <si>
    <t>HAUTES PYRENEES</t>
  </si>
  <si>
    <t>PYRENEES ORIENTALES</t>
  </si>
  <si>
    <t>BAS RHIN</t>
  </si>
  <si>
    <t>HAUT RHIN</t>
  </si>
  <si>
    <t>RHONE               (Parc départemental)</t>
  </si>
  <si>
    <t>HAUTE SAONE</t>
  </si>
  <si>
    <t>SAONE ET LOIRE</t>
  </si>
  <si>
    <t>SARTHE</t>
  </si>
  <si>
    <t>SAVOIE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</si>
  <si>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</si>
  <si>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</si>
  <si>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</si>
  <si>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</si>
  <si>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</si>
  <si>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</si>
  <si>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</si>
  <si>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</si>
  <si>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</si>
  <si>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</si>
  <si>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</si>
  <si>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</si>
  <si>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</si>
  <si>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</si>
  <si>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</si>
  <si>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</si>
  <si>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</si>
  <si>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SEINE (plus de CCP, - de 10 agents)</t>
  </si>
  <si>
    <t>SEINE SAINT DENIS</t>
  </si>
  <si>
    <t>VAL DE MARNE</t>
  </si>
  <si>
    <t>GUADELOUPE</t>
  </si>
  <si>
    <t>MARTINIQUE</t>
  </si>
  <si>
    <t>REUNION</t>
  </si>
  <si>
    <t>MAYOTTE</t>
  </si>
  <si>
    <t>TOTAL DDE</t>
  </si>
  <si>
    <t>SM</t>
  </si>
  <si>
    <t>SEINE MARITIME      (3ème section)</t>
  </si>
  <si>
    <t>BOULOGNE/s/MER-CALAIS</t>
  </si>
  <si>
    <t>LANGUEDOC ROUSSILLON</t>
  </si>
  <si>
    <t>TOTAL SM</t>
  </si>
  <si>
    <t>DREIF</t>
  </si>
  <si>
    <t>SN</t>
  </si>
  <si>
    <t>TOULOUSE</t>
  </si>
  <si>
    <t>NANCY</t>
  </si>
  <si>
    <t>NORD PAS DE CALAIS</t>
  </si>
  <si>
    <t>LYON</t>
  </si>
  <si>
    <t>SEINE</t>
  </si>
  <si>
    <t>STRASBOURG</t>
  </si>
  <si>
    <t>TOTAL SN + SMN + DREIF</t>
  </si>
  <si>
    <t>CETE OUEST</t>
  </si>
  <si>
    <t>TOTAL CETE</t>
  </si>
  <si>
    <t>SSBA</t>
  </si>
  <si>
    <t>ILE DE FRANCE</t>
  </si>
  <si>
    <t>SUD-EST (AIX)</t>
  </si>
  <si>
    <t>SUD OUEST (GIRONDE)</t>
  </si>
  <si>
    <t>TOTAL SSBA</t>
  </si>
  <si>
    <t>CETMEF</t>
  </si>
  <si>
    <t>CNPS</t>
  </si>
  <si>
    <t>TOTAL GENERAL</t>
  </si>
  <si>
    <t xml:space="preserve">VAL D'OISE    (2ème tour)    </t>
  </si>
  <si>
    <t>(HCC)</t>
  </si>
  <si>
    <t>CHER                     (compte de commerce)</t>
  </si>
  <si>
    <t>MORBIHAN                                           (CC)</t>
  </si>
  <si>
    <t>BOUCHES DU RHONE             CC</t>
  </si>
  <si>
    <t xml:space="preserve">                                                     HCC</t>
  </si>
  <si>
    <t>COTES D'ARMOR           (phares et balises)</t>
  </si>
  <si>
    <t xml:space="preserve">GUYANE </t>
  </si>
  <si>
    <t>SUP'EQUIP-FSU</t>
  </si>
  <si>
    <t>2A</t>
  </si>
  <si>
    <t>2B</t>
  </si>
  <si>
    <t>MEEDDM</t>
  </si>
  <si>
    <t>SG/DRH/RS</t>
  </si>
  <si>
    <t>FO</t>
  </si>
  <si>
    <t>non dépouillement du scrutin</t>
  </si>
  <si>
    <t>CETE LYON</t>
  </si>
  <si>
    <t>SNIA</t>
  </si>
  <si>
    <t>VOIR PV</t>
  </si>
  <si>
    <t>LYON (VOIR PV)</t>
  </si>
  <si>
    <r>
      <t xml:space="preserve">GUYANE </t>
    </r>
    <r>
      <rPr>
        <b/>
        <sz val="9"/>
        <color indexed="10"/>
        <rFont val="Times New Roman"/>
        <family val="1"/>
      </rPr>
      <t>(UTG CGT)</t>
    </r>
  </si>
  <si>
    <t xml:space="preserve">                                                    PARC</t>
  </si>
  <si>
    <t xml:space="preserve">BOUCHES DU RHONE            DDTM ET SVCES RATTACHES </t>
  </si>
  <si>
    <t>SPBOM DIRMED</t>
  </si>
  <si>
    <t>&lt; 50%</t>
  </si>
  <si>
    <t>HAUTE CORSE (BASTIA)</t>
  </si>
  <si>
    <t>FINISTERE                               SMIB</t>
  </si>
  <si>
    <t>Routes</t>
  </si>
  <si>
    <t>direction des ports</t>
  </si>
  <si>
    <t>PAS DE CALAIS                parc</t>
  </si>
  <si>
    <t>GIRONDE           DDTM</t>
  </si>
  <si>
    <t xml:space="preserve">                             pphares et balises (SM)</t>
  </si>
  <si>
    <t>liste commune CGT FO</t>
  </si>
  <si>
    <r>
      <t xml:space="preserve">MAYOTTE </t>
    </r>
    <r>
      <rPr>
        <b/>
        <sz val="9"/>
        <color indexed="10"/>
        <rFont val="Times New Roman"/>
        <family val="1"/>
      </rPr>
      <t>(CGT FO)</t>
    </r>
  </si>
  <si>
    <t>HERAULT         DDT</t>
  </si>
  <si>
    <t>EX SMNLR</t>
  </si>
  <si>
    <t xml:space="preserve">VAL D'OISE   </t>
  </si>
  <si>
    <t>EX SMNO</t>
  </si>
  <si>
    <t>DIRIF (DREIF)</t>
  </si>
  <si>
    <t>pas de candidat attend le 2ème tour</t>
  </si>
  <si>
    <t>(hors parc)</t>
  </si>
  <si>
    <t>CALVADOS                                       (Parc)</t>
  </si>
  <si>
    <r>
      <t xml:space="preserve">CHER                    </t>
    </r>
    <r>
      <rPr>
        <b/>
        <sz val="9"/>
        <color indexed="10"/>
        <rFont val="Times New Roman"/>
        <family val="1"/>
      </rPr>
      <t xml:space="preserve"> (compte de commerce)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</si>
</sst>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%"/>
    <numFmt numFmtId="177" formatCode="0.0%"/>
    <numFmt numFmtId="178" formatCode="#,##0.000;[Red]\-#,##0.000"/>
    <numFmt numFmtId="179" formatCode="#,##0.0;[Red]\-#,##0.0"/>
    <numFmt numFmtId="180" formatCode="#,##0.0000;[Red]\-#,##0.0000"/>
    <numFmt numFmtId="181" formatCode="#,##0.0\ &quot;F&quot;;[Red]\-#,##0.0\ &quot;F&quot;"/>
    <numFmt numFmtId="182" formatCode="#,##0.00_ ;[Red]\-#,##0.00\ "/>
    <numFmt numFmtId="183" formatCode="0.0"/>
    <numFmt numFmtId="184" formatCode="0.000"/>
    <numFmt numFmtId="185" formatCode="#,##0.0"/>
    <numFmt numFmtId="186" formatCode="0.0000"/>
    <numFmt numFmtId="187" formatCode="0.00000"/>
    <numFmt numFmtId="188" formatCode="dd/mm/yy"/>
    <numFmt numFmtId="189" formatCode="d\ mmmm\ yyyy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MS Sans Serif"/>
      <family val="2"/>
    </font>
    <font>
      <b/>
      <sz val="9"/>
      <color indexed="10"/>
      <name val="Times New Roman"/>
      <family val="1"/>
    </font>
    <font>
      <b/>
      <sz val="9"/>
      <color indexed="21"/>
      <name val="Times New Roman"/>
      <family val="1"/>
    </font>
    <font>
      <sz val="9"/>
      <color indexed="2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50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Continuous"/>
    </xf>
    <xf numFmtId="1" fontId="6" fillId="0" borderId="13" xfId="0" applyNumberFormat="1" applyFont="1" applyFill="1" applyBorder="1" applyAlignment="1">
      <alignment horizontal="centerContinuous"/>
    </xf>
    <xf numFmtId="10" fontId="6" fillId="0" borderId="13" xfId="0" applyNumberFormat="1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10" fontId="6" fillId="0" borderId="0" xfId="0" applyNumberFormat="1" applyFont="1" applyFill="1" applyBorder="1" applyAlignment="1">
      <alignment horizontal="centerContinuous"/>
    </xf>
    <xf numFmtId="10" fontId="6" fillId="0" borderId="16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0" fontId="6" fillId="0" borderId="21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10" fontId="6" fillId="0" borderId="21" xfId="0" applyNumberFormat="1" applyFont="1" applyBorder="1" applyAlignment="1">
      <alignment horizontal="center" vertical="center"/>
    </xf>
    <xf numFmtId="0" fontId="6" fillId="24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6" fillId="24" borderId="22" xfId="0" applyFont="1" applyFill="1" applyBorder="1" applyAlignment="1">
      <alignment horizontal="right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10" fontId="6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5" borderId="14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7" fillId="26" borderId="15" xfId="0" applyFont="1" applyFill="1" applyBorder="1" applyAlignment="1">
      <alignment/>
    </xf>
    <xf numFmtId="0" fontId="6" fillId="27" borderId="22" xfId="0" applyFont="1" applyFill="1" applyBorder="1" applyAlignment="1">
      <alignment horizontal="right" vertical="center"/>
    </xf>
    <xf numFmtId="0" fontId="7" fillId="26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26" fillId="0" borderId="0" xfId="0" applyFont="1" applyAlignment="1">
      <alignment horizontal="centerContinuous"/>
    </xf>
    <xf numFmtId="10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0" fontId="7" fillId="25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17" borderId="15" xfId="0" applyFont="1" applyFill="1" applyBorder="1" applyAlignment="1">
      <alignment horizontal="centerContinuous"/>
    </xf>
    <xf numFmtId="0" fontId="26" fillId="17" borderId="0" xfId="0" applyFont="1" applyFill="1" applyAlignment="1">
      <alignment horizontal="centerContinuous"/>
    </xf>
    <xf numFmtId="10" fontId="7" fillId="17" borderId="0" xfId="0" applyNumberFormat="1" applyFont="1" applyFill="1" applyBorder="1" applyAlignment="1">
      <alignment horizontal="centerContinuous"/>
    </xf>
    <xf numFmtId="0" fontId="7" fillId="10" borderId="15" xfId="0" applyFont="1" applyFill="1" applyBorder="1" applyAlignment="1">
      <alignment horizontal="centerContinuous"/>
    </xf>
    <xf numFmtId="0" fontId="26" fillId="10" borderId="0" xfId="0" applyFont="1" applyFill="1" applyAlignment="1">
      <alignment horizontal="centerContinuous"/>
    </xf>
    <xf numFmtId="10" fontId="7" fillId="10" borderId="0" xfId="0" applyNumberFormat="1" applyFont="1" applyFill="1" applyBorder="1" applyAlignment="1">
      <alignment horizontal="centerContinuous"/>
    </xf>
    <xf numFmtId="0" fontId="7" fillId="28" borderId="15" xfId="0" applyFont="1" applyFill="1" applyBorder="1" applyAlignment="1">
      <alignment horizontal="centerContinuous"/>
    </xf>
    <xf numFmtId="0" fontId="7" fillId="28" borderId="0" xfId="0" applyFont="1" applyFill="1" applyBorder="1" applyAlignment="1">
      <alignment horizontal="centerContinuous"/>
    </xf>
    <xf numFmtId="10" fontId="7" fillId="28" borderId="16" xfId="0" applyNumberFormat="1" applyFont="1" applyFill="1" applyBorder="1" applyAlignment="1">
      <alignment horizontal="centerContinuous"/>
    </xf>
    <xf numFmtId="0" fontId="7" fillId="25" borderId="15" xfId="0" applyFont="1" applyFill="1" applyBorder="1" applyAlignment="1">
      <alignment horizontal="centerContinuous"/>
    </xf>
    <xf numFmtId="0" fontId="7" fillId="25" borderId="0" xfId="0" applyFont="1" applyFill="1" applyBorder="1" applyAlignment="1">
      <alignment horizontal="centerContinuous"/>
    </xf>
    <xf numFmtId="0" fontId="7" fillId="25" borderId="16" xfId="0" applyFont="1" applyFill="1" applyBorder="1" applyAlignment="1">
      <alignment horizontal="centerContinuous"/>
    </xf>
    <xf numFmtId="0" fontId="7" fillId="15" borderId="15" xfId="0" applyFont="1" applyFill="1" applyBorder="1" applyAlignment="1">
      <alignment horizontal="centerContinuous"/>
    </xf>
    <xf numFmtId="0" fontId="26" fillId="15" borderId="0" xfId="0" applyFont="1" applyFill="1" applyAlignment="1">
      <alignment horizontal="centerContinuous"/>
    </xf>
    <xf numFmtId="10" fontId="7" fillId="15" borderId="16" xfId="0" applyNumberFormat="1" applyFont="1" applyFill="1" applyBorder="1" applyAlignment="1">
      <alignment horizontal="centerContinuous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7" fillId="17" borderId="14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10" fontId="27" fillId="0" borderId="14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25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0" fontId="7" fillId="0" borderId="21" xfId="0" applyFont="1" applyBorder="1" applyAlignment="1">
      <alignment horizontal="right" vertical="center"/>
    </xf>
    <xf numFmtId="0" fontId="7" fillId="25" borderId="1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3"/>
  <sheetViews>
    <sheetView tabSelected="1" zoomScalePageLayoutView="0" workbookViewId="0" topLeftCell="A1">
      <pane xSplit="2" ySplit="8" topLeftCell="D1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59" sqref="F159"/>
    </sheetView>
  </sheetViews>
  <sheetFormatPr defaultColWidth="11.421875" defaultRowHeight="12.75"/>
  <cols>
    <col min="1" max="1" width="4.28125" style="3" customWidth="1"/>
    <col min="2" max="2" width="33.140625" style="3" customWidth="1"/>
    <col min="3" max="3" width="3.7109375" style="3" customWidth="1"/>
    <col min="4" max="4" width="11.00390625" style="2" customWidth="1"/>
    <col min="5" max="5" width="9.8515625" style="3" customWidth="1"/>
    <col min="6" max="6" width="11.57421875" style="3" bestFit="1" customWidth="1"/>
    <col min="7" max="7" width="6.57421875" style="3" bestFit="1" customWidth="1"/>
    <col min="8" max="8" width="12.28125" style="3" bestFit="1" customWidth="1"/>
    <col min="9" max="9" width="5.421875" style="3" customWidth="1"/>
    <col min="10" max="10" width="8.28125" style="3" bestFit="1" customWidth="1"/>
    <col min="11" max="11" width="8.00390625" style="5" customWidth="1"/>
    <col min="12" max="12" width="6.140625" style="3" customWidth="1"/>
    <col min="13" max="13" width="8.28125" style="3" bestFit="1" customWidth="1"/>
    <col min="14" max="14" width="8.140625" style="5" customWidth="1"/>
    <col min="15" max="15" width="5.28125" style="3" customWidth="1"/>
    <col min="16" max="16" width="8.28125" style="3" bestFit="1" customWidth="1"/>
    <col min="17" max="17" width="8.140625" style="5" customWidth="1"/>
    <col min="18" max="18" width="5.421875" style="3" customWidth="1"/>
    <col min="19" max="19" width="8.28125" style="3" bestFit="1" customWidth="1"/>
    <col min="20" max="20" width="7.00390625" style="5" customWidth="1"/>
    <col min="21" max="21" width="5.8515625" style="3" customWidth="1"/>
    <col min="22" max="22" width="8.28125" style="3" bestFit="1" customWidth="1"/>
    <col min="23" max="23" width="6.7109375" style="5" customWidth="1"/>
    <col min="24" max="24" width="6.7109375" style="6" customWidth="1"/>
    <col min="25" max="25" width="8.28125" style="6" bestFit="1" customWidth="1"/>
    <col min="26" max="26" width="6.421875" style="5" customWidth="1"/>
    <col min="27" max="27" width="6.28125" style="3" bestFit="1" customWidth="1"/>
    <col min="28" max="28" width="8.28125" style="3" bestFit="1" customWidth="1"/>
    <col min="29" max="29" width="12.7109375" style="3" customWidth="1"/>
    <col min="30" max="16384" width="11.421875" style="3" customWidth="1"/>
  </cols>
  <sheetData>
    <row r="1" spans="2:28" ht="12">
      <c r="B1" s="91" t="s">
        <v>161</v>
      </c>
      <c r="C1" s="91"/>
      <c r="H1" s="4"/>
      <c r="AA1" s="5"/>
      <c r="AB1" s="5"/>
    </row>
    <row r="2" spans="2:3" ht="12">
      <c r="B2" s="92" t="s">
        <v>162</v>
      </c>
      <c r="C2" s="92"/>
    </row>
    <row r="3" spans="2:3" ht="12">
      <c r="B3" s="92"/>
      <c r="C3" s="92"/>
    </row>
    <row r="4" spans="2:3" ht="12">
      <c r="B4" s="13"/>
      <c r="C4" s="13"/>
    </row>
    <row r="5" spans="2:29" s="28" customFormat="1" ht="12">
      <c r="B5" s="14"/>
      <c r="C5" s="14"/>
      <c r="D5" s="15" t="s">
        <v>3</v>
      </c>
      <c r="E5" s="16"/>
      <c r="F5" s="17"/>
      <c r="G5" s="18"/>
      <c r="H5" s="19"/>
      <c r="I5" s="18"/>
      <c r="J5" s="19"/>
      <c r="K5" s="20"/>
      <c r="L5" s="18"/>
      <c r="M5" s="19"/>
      <c r="N5" s="21"/>
      <c r="O5" s="18"/>
      <c r="P5" s="19"/>
      <c r="Q5" s="20"/>
      <c r="R5" s="18"/>
      <c r="S5" s="19"/>
      <c r="T5" s="20"/>
      <c r="U5" s="22"/>
      <c r="V5" s="23"/>
      <c r="W5" s="24"/>
      <c r="X5" s="25"/>
      <c r="Y5" s="25"/>
      <c r="Z5" s="26"/>
      <c r="AA5" s="22"/>
      <c r="AB5" s="23"/>
      <c r="AC5" s="27"/>
    </row>
    <row r="6" spans="2:29" s="93" customFormat="1" ht="12">
      <c r="B6" s="94" t="s">
        <v>4</v>
      </c>
      <c r="C6" s="94"/>
      <c r="D6" s="94" t="s">
        <v>5</v>
      </c>
      <c r="E6" s="95" t="s">
        <v>6</v>
      </c>
      <c r="F6" s="96"/>
      <c r="G6" s="95" t="s">
        <v>7</v>
      </c>
      <c r="H6" s="97"/>
      <c r="I6" s="102" t="s">
        <v>8</v>
      </c>
      <c r="J6" s="103"/>
      <c r="K6" s="104"/>
      <c r="L6" s="114" t="s">
        <v>163</v>
      </c>
      <c r="M6" s="115"/>
      <c r="N6" s="116"/>
      <c r="O6" s="105" t="s">
        <v>10</v>
      </c>
      <c r="P6" s="106"/>
      <c r="Q6" s="107"/>
      <c r="R6" s="95" t="s">
        <v>11</v>
      </c>
      <c r="S6" s="97"/>
      <c r="T6" s="98"/>
      <c r="U6" s="108" t="s">
        <v>12</v>
      </c>
      <c r="V6" s="109"/>
      <c r="W6" s="110"/>
      <c r="X6" s="99" t="s">
        <v>13</v>
      </c>
      <c r="Y6" s="99"/>
      <c r="Z6" s="98"/>
      <c r="AA6" s="111" t="s">
        <v>158</v>
      </c>
      <c r="AB6" s="112"/>
      <c r="AC6" s="113"/>
    </row>
    <row r="7" spans="2:29" s="28" customFormat="1" ht="12">
      <c r="B7" s="29" t="s">
        <v>14</v>
      </c>
      <c r="C7" s="29"/>
      <c r="D7" s="29" t="s">
        <v>15</v>
      </c>
      <c r="E7" s="37"/>
      <c r="F7" s="38"/>
      <c r="G7" s="37"/>
      <c r="H7" s="39"/>
      <c r="I7" s="37"/>
      <c r="J7" s="39"/>
      <c r="K7" s="40"/>
      <c r="L7" s="37"/>
      <c r="M7" s="39"/>
      <c r="N7" s="41"/>
      <c r="O7" s="37"/>
      <c r="P7" s="39"/>
      <c r="Q7" s="40"/>
      <c r="R7" s="37"/>
      <c r="S7" s="39"/>
      <c r="T7" s="40"/>
      <c r="U7" s="30"/>
      <c r="V7" s="35"/>
      <c r="W7" s="34"/>
      <c r="X7" s="36"/>
      <c r="Y7" s="36"/>
      <c r="Z7" s="33"/>
      <c r="AA7" s="42"/>
      <c r="AB7" s="43"/>
      <c r="AC7" s="44"/>
    </row>
    <row r="8" spans="2:29" s="49" customFormat="1" ht="24">
      <c r="B8" s="45" t="s">
        <v>16</v>
      </c>
      <c r="C8" s="45"/>
      <c r="D8" s="45"/>
      <c r="E8" s="46" t="s">
        <v>17</v>
      </c>
      <c r="F8" s="46" t="s">
        <v>18</v>
      </c>
      <c r="G8" s="46" t="s">
        <v>19</v>
      </c>
      <c r="H8" s="46" t="s">
        <v>20</v>
      </c>
      <c r="I8" s="46" t="s">
        <v>21</v>
      </c>
      <c r="J8" s="46" t="s">
        <v>22</v>
      </c>
      <c r="K8" s="47" t="s">
        <v>23</v>
      </c>
      <c r="L8" s="46" t="s">
        <v>21</v>
      </c>
      <c r="M8" s="46" t="s">
        <v>22</v>
      </c>
      <c r="N8" s="47" t="s">
        <v>23</v>
      </c>
      <c r="O8" s="46" t="s">
        <v>21</v>
      </c>
      <c r="P8" s="46" t="s">
        <v>22</v>
      </c>
      <c r="Q8" s="47" t="s">
        <v>23</v>
      </c>
      <c r="R8" s="46" t="s">
        <v>21</v>
      </c>
      <c r="S8" s="46" t="s">
        <v>22</v>
      </c>
      <c r="T8" s="47" t="s">
        <v>23</v>
      </c>
      <c r="U8" s="46" t="s">
        <v>21</v>
      </c>
      <c r="V8" s="46" t="s">
        <v>22</v>
      </c>
      <c r="W8" s="47" t="s">
        <v>23</v>
      </c>
      <c r="X8" s="48" t="s">
        <v>21</v>
      </c>
      <c r="Y8" s="48" t="s">
        <v>22</v>
      </c>
      <c r="Z8" s="47" t="s">
        <v>23</v>
      </c>
      <c r="AA8" s="46" t="s">
        <v>21</v>
      </c>
      <c r="AB8" s="45" t="s">
        <v>22</v>
      </c>
      <c r="AC8" s="45" t="s">
        <v>23</v>
      </c>
    </row>
    <row r="9" spans="2:29" ht="12">
      <c r="B9" s="50" t="s">
        <v>24</v>
      </c>
      <c r="C9" s="50"/>
      <c r="D9" s="51"/>
      <c r="E9" s="50"/>
      <c r="F9" s="50"/>
      <c r="G9" s="50"/>
      <c r="H9" s="50"/>
      <c r="I9" s="51"/>
      <c r="J9" s="51"/>
      <c r="K9" s="52"/>
      <c r="L9" s="51"/>
      <c r="M9" s="51"/>
      <c r="N9" s="52"/>
      <c r="O9" s="51"/>
      <c r="P9" s="51"/>
      <c r="Q9" s="52"/>
      <c r="R9" s="51"/>
      <c r="S9" s="51"/>
      <c r="T9" s="52"/>
      <c r="U9" s="51"/>
      <c r="V9" s="51"/>
      <c r="W9" s="52"/>
      <c r="X9" s="53"/>
      <c r="Y9" s="53"/>
      <c r="Z9" s="52"/>
      <c r="AA9" s="51"/>
      <c r="AB9" s="51"/>
      <c r="AC9" s="51"/>
    </row>
    <row r="10" spans="1:30" s="4" customFormat="1" ht="12">
      <c r="A10" s="4">
        <v>1</v>
      </c>
      <c r="B10" s="54" t="s">
        <v>25</v>
      </c>
      <c r="C10" s="54"/>
      <c r="D10" s="94">
        <v>3</v>
      </c>
      <c r="E10" s="137">
        <v>69</v>
      </c>
      <c r="F10" s="137">
        <v>62</v>
      </c>
      <c r="G10" s="137">
        <v>4</v>
      </c>
      <c r="H10" s="137">
        <v>58</v>
      </c>
      <c r="I10" s="137">
        <v>45</v>
      </c>
      <c r="J10" s="55">
        <v>3</v>
      </c>
      <c r="K10" s="56">
        <f aca="true" t="shared" si="0" ref="K10:K23">I10/H10</f>
        <v>0.7758620689655172</v>
      </c>
      <c r="L10" s="55">
        <v>13</v>
      </c>
      <c r="M10" s="55"/>
      <c r="N10" s="56">
        <f>L10/H10</f>
        <v>0.22413793103448276</v>
      </c>
      <c r="O10" s="55"/>
      <c r="P10" s="55"/>
      <c r="Q10" s="56"/>
      <c r="R10" s="55"/>
      <c r="S10" s="55"/>
      <c r="T10" s="56"/>
      <c r="U10" s="55"/>
      <c r="V10" s="55"/>
      <c r="W10" s="56"/>
      <c r="X10" s="57"/>
      <c r="Y10" s="57"/>
      <c r="Z10" s="56"/>
      <c r="AA10" s="55"/>
      <c r="AB10" s="55"/>
      <c r="AC10" s="55"/>
      <c r="AD10" s="58"/>
    </row>
    <row r="11" spans="1:30" s="4" customFormat="1" ht="12">
      <c r="A11" s="4">
        <v>2</v>
      </c>
      <c r="B11" s="54" t="s">
        <v>26</v>
      </c>
      <c r="C11" s="54"/>
      <c r="D11" s="55">
        <v>3</v>
      </c>
      <c r="E11" s="137">
        <v>77</v>
      </c>
      <c r="F11" s="137">
        <v>67</v>
      </c>
      <c r="G11" s="137">
        <v>0</v>
      </c>
      <c r="H11" s="137">
        <v>64</v>
      </c>
      <c r="I11" s="137">
        <v>39</v>
      </c>
      <c r="J11" s="55">
        <v>2</v>
      </c>
      <c r="K11" s="56">
        <f t="shared" si="0"/>
        <v>0.609375</v>
      </c>
      <c r="L11" s="55"/>
      <c r="M11" s="55"/>
      <c r="N11" s="56"/>
      <c r="O11" s="55">
        <v>25</v>
      </c>
      <c r="P11" s="55">
        <v>1</v>
      </c>
      <c r="Q11" s="56">
        <f>O11/H11</f>
        <v>0.390625</v>
      </c>
      <c r="R11" s="55"/>
      <c r="S11" s="55"/>
      <c r="T11" s="56"/>
      <c r="U11" s="55"/>
      <c r="V11" s="55"/>
      <c r="W11" s="56"/>
      <c r="X11" s="57"/>
      <c r="Y11" s="57"/>
      <c r="Z11" s="56"/>
      <c r="AA11" s="55"/>
      <c r="AB11" s="55"/>
      <c r="AC11" s="55"/>
      <c r="AD11" s="58"/>
    </row>
    <row r="12" spans="1:30" s="4" customFormat="1" ht="12">
      <c r="A12" s="4">
        <v>3</v>
      </c>
      <c r="B12" s="54" t="s">
        <v>27</v>
      </c>
      <c r="C12" s="54"/>
      <c r="D12" s="55">
        <v>3</v>
      </c>
      <c r="E12" s="55">
        <v>62</v>
      </c>
      <c r="F12" s="55">
        <v>60</v>
      </c>
      <c r="G12" s="55">
        <v>5</v>
      </c>
      <c r="H12" s="55">
        <v>54</v>
      </c>
      <c r="I12" s="55">
        <v>54</v>
      </c>
      <c r="J12" s="55">
        <v>3</v>
      </c>
      <c r="K12" s="56">
        <f t="shared" si="0"/>
        <v>1</v>
      </c>
      <c r="L12" s="55"/>
      <c r="M12" s="55"/>
      <c r="N12" s="56"/>
      <c r="O12" s="55"/>
      <c r="P12" s="55"/>
      <c r="Q12" s="56"/>
      <c r="R12" s="55"/>
      <c r="S12" s="55"/>
      <c r="T12" s="56"/>
      <c r="U12" s="55"/>
      <c r="V12" s="55"/>
      <c r="W12" s="56"/>
      <c r="X12" s="57"/>
      <c r="Y12" s="57"/>
      <c r="Z12" s="56"/>
      <c r="AA12" s="55"/>
      <c r="AB12" s="55"/>
      <c r="AC12" s="55"/>
      <c r="AD12" s="58"/>
    </row>
    <row r="13" spans="1:30" s="4" customFormat="1" ht="12">
      <c r="A13" s="4">
        <v>4</v>
      </c>
      <c r="B13" s="54" t="s">
        <v>28</v>
      </c>
      <c r="C13" s="54"/>
      <c r="D13" s="55">
        <v>3</v>
      </c>
      <c r="E13" s="55">
        <v>43</v>
      </c>
      <c r="F13" s="55">
        <v>43</v>
      </c>
      <c r="G13" s="55">
        <v>0</v>
      </c>
      <c r="H13" s="55">
        <v>43</v>
      </c>
      <c r="I13" s="55">
        <v>24</v>
      </c>
      <c r="J13" s="55">
        <v>2</v>
      </c>
      <c r="K13" s="56">
        <f t="shared" si="0"/>
        <v>0.5581395348837209</v>
      </c>
      <c r="L13" s="55">
        <v>18</v>
      </c>
      <c r="M13" s="55">
        <v>1</v>
      </c>
      <c r="N13" s="56">
        <f>L13/H13</f>
        <v>0.4186046511627907</v>
      </c>
      <c r="O13" s="55"/>
      <c r="P13" s="55"/>
      <c r="Q13" s="56"/>
      <c r="R13" s="55"/>
      <c r="S13" s="55"/>
      <c r="T13" s="56"/>
      <c r="U13" s="55"/>
      <c r="V13" s="55"/>
      <c r="W13" s="56"/>
      <c r="X13" s="57"/>
      <c r="Y13" s="57"/>
      <c r="Z13" s="56"/>
      <c r="AA13" s="55"/>
      <c r="AB13" s="55"/>
      <c r="AC13" s="55"/>
      <c r="AD13" s="58"/>
    </row>
    <row r="14" spans="1:30" s="4" customFormat="1" ht="12">
      <c r="A14" s="4">
        <v>5</v>
      </c>
      <c r="B14" s="54" t="s">
        <v>29</v>
      </c>
      <c r="C14" s="54"/>
      <c r="D14" s="55">
        <v>3</v>
      </c>
      <c r="E14" s="55">
        <v>52</v>
      </c>
      <c r="F14" s="55">
        <v>34</v>
      </c>
      <c r="G14" s="55">
        <v>4</v>
      </c>
      <c r="H14" s="55">
        <v>30</v>
      </c>
      <c r="I14" s="55">
        <v>30</v>
      </c>
      <c r="J14" s="55">
        <v>3</v>
      </c>
      <c r="K14" s="56">
        <f t="shared" si="0"/>
        <v>1</v>
      </c>
      <c r="L14" s="55"/>
      <c r="M14" s="55"/>
      <c r="N14" s="56"/>
      <c r="O14" s="55"/>
      <c r="P14" s="55"/>
      <c r="Q14" s="56"/>
      <c r="R14" s="55"/>
      <c r="S14" s="55"/>
      <c r="T14" s="56"/>
      <c r="U14" s="55"/>
      <c r="V14" s="55"/>
      <c r="W14" s="56"/>
      <c r="X14" s="57"/>
      <c r="Y14" s="57"/>
      <c r="Z14" s="56"/>
      <c r="AA14" s="55"/>
      <c r="AB14" s="55"/>
      <c r="AC14" s="55"/>
      <c r="AD14" s="58"/>
    </row>
    <row r="15" spans="1:30" s="4" customFormat="1" ht="12">
      <c r="A15" s="4">
        <v>6</v>
      </c>
      <c r="B15" s="54" t="s">
        <v>30</v>
      </c>
      <c r="C15" s="54"/>
      <c r="D15" s="55">
        <v>3</v>
      </c>
      <c r="E15" s="55">
        <v>61</v>
      </c>
      <c r="F15" s="55">
        <v>55</v>
      </c>
      <c r="G15" s="55">
        <v>1</v>
      </c>
      <c r="H15" s="55">
        <v>54</v>
      </c>
      <c r="I15" s="55">
        <v>52</v>
      </c>
      <c r="J15" s="55">
        <v>3</v>
      </c>
      <c r="K15" s="56">
        <f t="shared" si="0"/>
        <v>0.9629629629629629</v>
      </c>
      <c r="L15" s="55"/>
      <c r="M15" s="55"/>
      <c r="N15" s="56">
        <f>L15/H15</f>
        <v>0</v>
      </c>
      <c r="O15" s="55"/>
      <c r="P15" s="55"/>
      <c r="Q15" s="56"/>
      <c r="R15" s="55"/>
      <c r="S15" s="55"/>
      <c r="T15" s="56"/>
      <c r="U15" s="55"/>
      <c r="V15" s="55"/>
      <c r="W15" s="56"/>
      <c r="X15" s="57"/>
      <c r="Y15" s="57"/>
      <c r="Z15" s="56"/>
      <c r="AA15" s="55"/>
      <c r="AB15" s="55"/>
      <c r="AC15" s="55"/>
      <c r="AD15" s="58"/>
    </row>
    <row r="16" spans="1:30" s="4" customFormat="1" ht="12">
      <c r="A16" s="4">
        <v>7</v>
      </c>
      <c r="B16" s="54" t="s">
        <v>31</v>
      </c>
      <c r="C16" s="54"/>
      <c r="D16" s="55">
        <v>3</v>
      </c>
      <c r="E16" s="55">
        <v>61</v>
      </c>
      <c r="F16" s="55">
        <v>54</v>
      </c>
      <c r="G16" s="55">
        <v>5</v>
      </c>
      <c r="H16" s="55">
        <v>46</v>
      </c>
      <c r="I16" s="55"/>
      <c r="J16" s="55"/>
      <c r="K16" s="56">
        <f t="shared" si="0"/>
        <v>0</v>
      </c>
      <c r="L16" s="55">
        <v>46</v>
      </c>
      <c r="M16" s="55">
        <v>3</v>
      </c>
      <c r="N16" s="56">
        <f>L16/H16</f>
        <v>1</v>
      </c>
      <c r="O16" s="55"/>
      <c r="P16" s="55"/>
      <c r="Q16" s="56"/>
      <c r="R16" s="55"/>
      <c r="S16" s="55"/>
      <c r="T16" s="56"/>
      <c r="U16" s="55"/>
      <c r="V16" s="55"/>
      <c r="W16" s="56"/>
      <c r="X16" s="57"/>
      <c r="Y16" s="57"/>
      <c r="Z16" s="56"/>
      <c r="AA16" s="55"/>
      <c r="AB16" s="55"/>
      <c r="AC16" s="55"/>
      <c r="AD16" s="58"/>
    </row>
    <row r="17" spans="1:30" s="4" customFormat="1" ht="12">
      <c r="A17" s="4">
        <v>8</v>
      </c>
      <c r="B17" s="54" t="s">
        <v>32</v>
      </c>
      <c r="C17" s="54"/>
      <c r="D17" s="94">
        <v>3</v>
      </c>
      <c r="E17" s="55">
        <v>36</v>
      </c>
      <c r="F17" s="55">
        <v>33</v>
      </c>
      <c r="G17" s="55">
        <v>1</v>
      </c>
      <c r="H17" s="55">
        <v>30</v>
      </c>
      <c r="I17" s="55">
        <v>30</v>
      </c>
      <c r="J17" s="55">
        <v>3</v>
      </c>
      <c r="K17" s="56">
        <f t="shared" si="0"/>
        <v>1</v>
      </c>
      <c r="L17" s="55"/>
      <c r="M17" s="55"/>
      <c r="N17" s="56"/>
      <c r="O17" s="55"/>
      <c r="P17" s="55"/>
      <c r="Q17" s="56">
        <f>O17/H17</f>
        <v>0</v>
      </c>
      <c r="R17" s="55"/>
      <c r="S17" s="55"/>
      <c r="T17" s="56"/>
      <c r="U17" s="55"/>
      <c r="V17" s="55"/>
      <c r="W17" s="56"/>
      <c r="X17" s="57"/>
      <c r="Y17" s="57"/>
      <c r="Z17" s="56"/>
      <c r="AA17" s="55"/>
      <c r="AB17" s="55"/>
      <c r="AC17" s="55"/>
      <c r="AD17" s="58"/>
    </row>
    <row r="18" spans="1:30" s="4" customFormat="1" ht="12">
      <c r="A18" s="4">
        <v>9</v>
      </c>
      <c r="B18" s="54" t="s">
        <v>33</v>
      </c>
      <c r="C18" s="54"/>
      <c r="D18" s="94">
        <v>3</v>
      </c>
      <c r="E18" s="55">
        <v>39</v>
      </c>
      <c r="F18" s="55">
        <v>38</v>
      </c>
      <c r="G18" s="55">
        <v>0</v>
      </c>
      <c r="H18" s="55">
        <v>38</v>
      </c>
      <c r="I18" s="55">
        <v>28</v>
      </c>
      <c r="J18" s="55">
        <v>2</v>
      </c>
      <c r="K18" s="56">
        <f t="shared" si="0"/>
        <v>0.7368421052631579</v>
      </c>
      <c r="L18" s="55">
        <v>10</v>
      </c>
      <c r="M18" s="55">
        <v>1</v>
      </c>
      <c r="N18" s="56">
        <f aca="true" t="shared" si="1" ref="N18:N28">L18/H18</f>
        <v>0.2631578947368421</v>
      </c>
      <c r="O18" s="55"/>
      <c r="P18" s="55"/>
      <c r="Q18" s="56"/>
      <c r="R18" s="55"/>
      <c r="S18" s="55"/>
      <c r="T18" s="56"/>
      <c r="U18" s="55"/>
      <c r="V18" s="55"/>
      <c r="W18" s="56"/>
      <c r="X18" s="57"/>
      <c r="Y18" s="57"/>
      <c r="Z18" s="56"/>
      <c r="AA18" s="55"/>
      <c r="AB18" s="55"/>
      <c r="AC18" s="55"/>
      <c r="AD18" s="58"/>
    </row>
    <row r="19" spans="1:30" s="4" customFormat="1" ht="12">
      <c r="A19" s="4">
        <v>10</v>
      </c>
      <c r="B19" s="54" t="s">
        <v>34</v>
      </c>
      <c r="C19" s="54"/>
      <c r="D19" s="94">
        <v>3</v>
      </c>
      <c r="E19" s="55">
        <v>39</v>
      </c>
      <c r="F19" s="55">
        <v>37</v>
      </c>
      <c r="G19" s="55">
        <v>3</v>
      </c>
      <c r="H19" s="55">
        <v>34</v>
      </c>
      <c r="I19" s="55">
        <v>9</v>
      </c>
      <c r="J19" s="55">
        <v>1</v>
      </c>
      <c r="K19" s="56">
        <f t="shared" si="0"/>
        <v>0.2647058823529412</v>
      </c>
      <c r="L19" s="55">
        <v>25</v>
      </c>
      <c r="M19" s="55">
        <v>2</v>
      </c>
      <c r="N19" s="56">
        <f t="shared" si="1"/>
        <v>0.7352941176470589</v>
      </c>
      <c r="O19" s="55"/>
      <c r="P19" s="55"/>
      <c r="Q19" s="56"/>
      <c r="R19" s="55"/>
      <c r="S19" s="55"/>
      <c r="T19" s="56"/>
      <c r="U19" s="55"/>
      <c r="V19" s="55"/>
      <c r="W19" s="56"/>
      <c r="X19" s="57"/>
      <c r="Y19" s="57"/>
      <c r="Z19" s="56"/>
      <c r="AA19" s="55"/>
      <c r="AB19" s="55"/>
      <c r="AC19" s="55"/>
      <c r="AD19" s="58"/>
    </row>
    <row r="20" spans="1:30" s="4" customFormat="1" ht="12">
      <c r="A20" s="4">
        <v>11</v>
      </c>
      <c r="B20" s="54" t="s">
        <v>35</v>
      </c>
      <c r="C20" s="54"/>
      <c r="D20" s="55">
        <v>3</v>
      </c>
      <c r="E20" s="55">
        <v>41</v>
      </c>
      <c r="F20" s="55">
        <v>32</v>
      </c>
      <c r="G20" s="55">
        <v>4</v>
      </c>
      <c r="H20" s="55">
        <v>28</v>
      </c>
      <c r="I20" s="55">
        <v>19</v>
      </c>
      <c r="J20" s="55">
        <v>2</v>
      </c>
      <c r="K20" s="56">
        <f t="shared" si="0"/>
        <v>0.6785714285714286</v>
      </c>
      <c r="L20" s="55">
        <v>9</v>
      </c>
      <c r="M20" s="55">
        <v>1</v>
      </c>
      <c r="N20" s="56">
        <f t="shared" si="1"/>
        <v>0.32142857142857145</v>
      </c>
      <c r="O20" s="55"/>
      <c r="P20" s="55"/>
      <c r="Q20" s="56"/>
      <c r="R20" s="55"/>
      <c r="S20" s="55"/>
      <c r="T20" s="56"/>
      <c r="U20" s="55"/>
      <c r="V20" s="55"/>
      <c r="W20" s="56"/>
      <c r="X20" s="57"/>
      <c r="Y20" s="57"/>
      <c r="Z20" s="56"/>
      <c r="AA20" s="55"/>
      <c r="AB20" s="55"/>
      <c r="AC20" s="55"/>
      <c r="AD20" s="58"/>
    </row>
    <row r="21" spans="1:30" s="4" customFormat="1" ht="12">
      <c r="A21" s="4">
        <v>12</v>
      </c>
      <c r="B21" s="54" t="s">
        <v>36</v>
      </c>
      <c r="C21" s="54"/>
      <c r="D21" s="55">
        <v>3</v>
      </c>
      <c r="E21" s="55">
        <v>37</v>
      </c>
      <c r="F21" s="55">
        <v>36</v>
      </c>
      <c r="G21" s="55">
        <v>1</v>
      </c>
      <c r="H21" s="55">
        <v>35</v>
      </c>
      <c r="I21" s="55">
        <v>23</v>
      </c>
      <c r="J21" s="55">
        <v>2</v>
      </c>
      <c r="K21" s="56">
        <f t="shared" si="0"/>
        <v>0.6571428571428571</v>
      </c>
      <c r="L21" s="55">
        <v>12</v>
      </c>
      <c r="M21" s="55">
        <v>1</v>
      </c>
      <c r="N21" s="56">
        <f t="shared" si="1"/>
        <v>0.34285714285714286</v>
      </c>
      <c r="O21" s="55"/>
      <c r="P21" s="55"/>
      <c r="Q21" s="56"/>
      <c r="R21" s="55"/>
      <c r="S21" s="55"/>
      <c r="T21" s="56"/>
      <c r="U21" s="55"/>
      <c r="V21" s="55"/>
      <c r="W21" s="56"/>
      <c r="X21" s="57"/>
      <c r="Y21" s="57"/>
      <c r="Z21" s="56"/>
      <c r="AA21" s="55"/>
      <c r="AB21" s="55"/>
      <c r="AC21" s="55"/>
      <c r="AD21" s="58"/>
    </row>
    <row r="22" spans="1:30" s="4" customFormat="1" ht="12">
      <c r="A22" s="4">
        <v>13</v>
      </c>
      <c r="B22" s="84" t="s">
        <v>171</v>
      </c>
      <c r="C22" s="84"/>
      <c r="D22" s="55">
        <v>3</v>
      </c>
      <c r="E22" s="55">
        <v>62</v>
      </c>
      <c r="F22" s="55">
        <v>45</v>
      </c>
      <c r="G22" s="55">
        <v>2</v>
      </c>
      <c r="H22" s="55">
        <v>42</v>
      </c>
      <c r="I22" s="55"/>
      <c r="J22" s="55"/>
      <c r="K22" s="56">
        <f t="shared" si="0"/>
        <v>0</v>
      </c>
      <c r="L22" s="55">
        <v>34</v>
      </c>
      <c r="M22" s="55">
        <v>3</v>
      </c>
      <c r="N22" s="56"/>
      <c r="O22" s="55">
        <v>8</v>
      </c>
      <c r="P22" s="55"/>
      <c r="Q22" s="56"/>
      <c r="R22" s="55"/>
      <c r="S22" s="55"/>
      <c r="T22" s="56"/>
      <c r="U22" s="55"/>
      <c r="V22" s="55"/>
      <c r="W22" s="56"/>
      <c r="X22" s="57"/>
      <c r="Y22" s="57"/>
      <c r="Z22" s="56"/>
      <c r="AA22" s="55"/>
      <c r="AB22" s="55"/>
      <c r="AC22" s="55"/>
      <c r="AD22" s="58"/>
    </row>
    <row r="23" spans="2:30" s="4" customFormat="1" ht="12">
      <c r="B23" s="100" t="s">
        <v>170</v>
      </c>
      <c r="C23" s="100"/>
      <c r="D23" s="55">
        <v>3</v>
      </c>
      <c r="E23" s="55">
        <v>63</v>
      </c>
      <c r="F23" s="55">
        <v>56</v>
      </c>
      <c r="G23" s="55">
        <v>5</v>
      </c>
      <c r="H23" s="55">
        <v>50</v>
      </c>
      <c r="I23" s="55">
        <v>50</v>
      </c>
      <c r="J23" s="55">
        <v>3</v>
      </c>
      <c r="K23" s="56">
        <f t="shared" si="0"/>
        <v>1</v>
      </c>
      <c r="L23" s="55"/>
      <c r="M23" s="55"/>
      <c r="N23" s="56">
        <f t="shared" si="1"/>
        <v>0</v>
      </c>
      <c r="O23" s="55"/>
      <c r="P23" s="55"/>
      <c r="Q23" s="56"/>
      <c r="R23" s="55"/>
      <c r="S23" s="55"/>
      <c r="T23" s="56"/>
      <c r="U23" s="55"/>
      <c r="V23" s="55"/>
      <c r="W23" s="56"/>
      <c r="X23" s="57"/>
      <c r="Y23" s="57"/>
      <c r="Z23" s="56"/>
      <c r="AA23" s="55"/>
      <c r="AB23" s="55"/>
      <c r="AC23" s="55"/>
      <c r="AD23" s="58"/>
    </row>
    <row r="24" spans="2:30" s="4" customFormat="1" ht="12">
      <c r="B24" s="138" t="s">
        <v>172</v>
      </c>
      <c r="C24" s="138"/>
      <c r="D24" s="55">
        <v>3</v>
      </c>
      <c r="E24" s="55">
        <v>36</v>
      </c>
      <c r="F24" s="55">
        <v>25</v>
      </c>
      <c r="G24" s="55">
        <v>2</v>
      </c>
      <c r="H24" s="55">
        <v>20</v>
      </c>
      <c r="I24" s="55">
        <v>20</v>
      </c>
      <c r="J24" s="55">
        <v>3</v>
      </c>
      <c r="K24" s="56"/>
      <c r="L24" s="55"/>
      <c r="M24" s="55"/>
      <c r="N24" s="56"/>
      <c r="O24" s="55"/>
      <c r="P24" s="55"/>
      <c r="Q24" s="56"/>
      <c r="R24" s="55"/>
      <c r="S24" s="55"/>
      <c r="T24" s="56"/>
      <c r="U24" s="55"/>
      <c r="V24" s="55"/>
      <c r="W24" s="56"/>
      <c r="X24" s="57"/>
      <c r="Y24" s="57"/>
      <c r="Z24" s="56"/>
      <c r="AA24" s="55"/>
      <c r="AB24" s="55"/>
      <c r="AC24" s="55"/>
      <c r="AD24" s="58"/>
    </row>
    <row r="25" spans="1:30" s="4" customFormat="1" ht="12">
      <c r="A25" s="4">
        <v>14</v>
      </c>
      <c r="B25" s="84" t="s">
        <v>190</v>
      </c>
      <c r="C25" s="84"/>
      <c r="D25" s="94">
        <v>3</v>
      </c>
      <c r="E25" s="55">
        <v>41</v>
      </c>
      <c r="F25" s="55">
        <v>38</v>
      </c>
      <c r="G25" s="55">
        <v>0</v>
      </c>
      <c r="H25" s="55">
        <v>38</v>
      </c>
      <c r="I25" s="55">
        <v>13</v>
      </c>
      <c r="J25" s="55">
        <v>1</v>
      </c>
      <c r="K25" s="56"/>
      <c r="L25" s="55">
        <v>25</v>
      </c>
      <c r="M25" s="55">
        <v>2</v>
      </c>
      <c r="N25" s="56">
        <f t="shared" si="1"/>
        <v>0.6578947368421053</v>
      </c>
      <c r="O25" s="55"/>
      <c r="P25" s="55"/>
      <c r="Q25" s="56"/>
      <c r="R25" s="55"/>
      <c r="S25" s="55"/>
      <c r="T25" s="56"/>
      <c r="U25" s="55"/>
      <c r="V25" s="55"/>
      <c r="W25" s="56"/>
      <c r="X25" s="57"/>
      <c r="Y25" s="57"/>
      <c r="Z25" s="56"/>
      <c r="AA25" s="55"/>
      <c r="AB25" s="55"/>
      <c r="AC25" s="55"/>
      <c r="AD25" s="58"/>
    </row>
    <row r="26" spans="2:30" s="4" customFormat="1" ht="12">
      <c r="B26" s="138" t="s">
        <v>189</v>
      </c>
      <c r="C26" s="138"/>
      <c r="D26" s="94">
        <v>3</v>
      </c>
      <c r="E26" s="55">
        <v>23</v>
      </c>
      <c r="F26" s="55">
        <v>20</v>
      </c>
      <c r="G26" s="55">
        <v>3</v>
      </c>
      <c r="H26" s="55">
        <v>15</v>
      </c>
      <c r="I26" s="55">
        <v>15</v>
      </c>
      <c r="J26" s="55">
        <v>3</v>
      </c>
      <c r="K26" s="56">
        <f aca="true" t="shared" si="2" ref="K26:K61">I26/H26</f>
        <v>1</v>
      </c>
      <c r="L26" s="55"/>
      <c r="M26" s="55"/>
      <c r="N26" s="56">
        <f t="shared" si="1"/>
        <v>0</v>
      </c>
      <c r="O26" s="55"/>
      <c r="P26" s="55"/>
      <c r="Q26" s="56"/>
      <c r="R26" s="55"/>
      <c r="S26" s="55"/>
      <c r="T26" s="56"/>
      <c r="U26" s="55"/>
      <c r="V26" s="55"/>
      <c r="W26" s="56"/>
      <c r="X26" s="57"/>
      <c r="Y26" s="57"/>
      <c r="Z26" s="56"/>
      <c r="AA26" s="55"/>
      <c r="AB26" s="55"/>
      <c r="AC26" s="55"/>
      <c r="AD26" s="58"/>
    </row>
    <row r="27" spans="1:30" s="4" customFormat="1" ht="12">
      <c r="A27" s="4">
        <v>15</v>
      </c>
      <c r="B27" s="54" t="s">
        <v>39</v>
      </c>
      <c r="C27" s="54"/>
      <c r="D27" s="55">
        <v>3</v>
      </c>
      <c r="E27" s="55">
        <v>66</v>
      </c>
      <c r="F27" s="55">
        <v>62</v>
      </c>
      <c r="G27" s="55">
        <v>4</v>
      </c>
      <c r="H27" s="55">
        <v>54</v>
      </c>
      <c r="I27" s="55">
        <v>29</v>
      </c>
      <c r="J27" s="55">
        <v>2</v>
      </c>
      <c r="K27" s="56">
        <f t="shared" si="2"/>
        <v>0.5370370370370371</v>
      </c>
      <c r="L27" s="55">
        <v>25</v>
      </c>
      <c r="M27" s="55">
        <v>1</v>
      </c>
      <c r="N27" s="56">
        <f t="shared" si="1"/>
        <v>0.46296296296296297</v>
      </c>
      <c r="O27" s="55"/>
      <c r="P27" s="55"/>
      <c r="Q27" s="56"/>
      <c r="R27" s="55"/>
      <c r="S27" s="55"/>
      <c r="T27" s="56"/>
      <c r="U27" s="55"/>
      <c r="V27" s="55"/>
      <c r="W27" s="56"/>
      <c r="X27" s="57"/>
      <c r="Y27" s="57"/>
      <c r="Z27" s="56"/>
      <c r="AA27" s="55"/>
      <c r="AB27" s="55"/>
      <c r="AC27" s="55"/>
      <c r="AD27" s="58"/>
    </row>
    <row r="28" spans="1:30" s="4" customFormat="1" ht="12">
      <c r="A28" s="4">
        <v>16</v>
      </c>
      <c r="B28" s="100" t="s">
        <v>40</v>
      </c>
      <c r="C28" s="100"/>
      <c r="D28" s="55">
        <v>3</v>
      </c>
      <c r="E28" s="55">
        <v>44</v>
      </c>
      <c r="F28" s="55">
        <v>35</v>
      </c>
      <c r="G28" s="55">
        <v>1</v>
      </c>
      <c r="H28" s="55">
        <v>33</v>
      </c>
      <c r="I28" s="55">
        <v>33</v>
      </c>
      <c r="J28" s="55">
        <v>3</v>
      </c>
      <c r="K28" s="56">
        <f t="shared" si="2"/>
        <v>1</v>
      </c>
      <c r="L28" s="55"/>
      <c r="M28" s="55"/>
      <c r="N28" s="56">
        <f t="shared" si="1"/>
        <v>0</v>
      </c>
      <c r="O28" s="55"/>
      <c r="P28" s="55"/>
      <c r="Q28" s="56"/>
      <c r="R28" s="55"/>
      <c r="S28" s="55"/>
      <c r="T28" s="56"/>
      <c r="U28" s="55"/>
      <c r="V28" s="55"/>
      <c r="W28" s="56"/>
      <c r="X28" s="57"/>
      <c r="Y28" s="57"/>
      <c r="Z28" s="56"/>
      <c r="AA28" s="55"/>
      <c r="AB28" s="55"/>
      <c r="AC28" s="55"/>
      <c r="AD28" s="58"/>
    </row>
    <row r="29" spans="2:30" s="4" customFormat="1" ht="12">
      <c r="B29" s="138" t="s">
        <v>41</v>
      </c>
      <c r="C29" s="138"/>
      <c r="D29" s="142">
        <v>3</v>
      </c>
      <c r="E29" s="55"/>
      <c r="F29" s="55"/>
      <c r="G29" s="55"/>
      <c r="H29" s="55"/>
      <c r="I29" s="55"/>
      <c r="J29" s="55"/>
      <c r="K29" s="56" t="e">
        <f t="shared" si="2"/>
        <v>#DIV/0!</v>
      </c>
      <c r="L29" s="55"/>
      <c r="M29" s="55"/>
      <c r="N29" s="56"/>
      <c r="O29" s="55"/>
      <c r="P29" s="55"/>
      <c r="Q29" s="56"/>
      <c r="R29" s="55"/>
      <c r="S29" s="55"/>
      <c r="T29" s="56"/>
      <c r="U29" s="55"/>
      <c r="V29" s="55"/>
      <c r="W29" s="56"/>
      <c r="X29" s="57"/>
      <c r="Y29" s="57"/>
      <c r="Z29" s="56"/>
      <c r="AA29" s="55"/>
      <c r="AB29" s="55"/>
      <c r="AC29" s="55"/>
      <c r="AD29" s="58"/>
    </row>
    <row r="30" spans="1:30" s="4" customFormat="1" ht="12">
      <c r="A30" s="4">
        <v>17</v>
      </c>
      <c r="B30" s="54" t="s">
        <v>42</v>
      </c>
      <c r="C30" s="54"/>
      <c r="D30" s="55">
        <v>3</v>
      </c>
      <c r="E30" s="55">
        <v>123</v>
      </c>
      <c r="F30" s="55">
        <v>102</v>
      </c>
      <c r="G30" s="55">
        <v>3</v>
      </c>
      <c r="H30" s="55">
        <v>97</v>
      </c>
      <c r="I30" s="55">
        <v>97</v>
      </c>
      <c r="J30" s="55">
        <v>3</v>
      </c>
      <c r="K30" s="56">
        <f t="shared" si="2"/>
        <v>1</v>
      </c>
      <c r="L30" s="55"/>
      <c r="M30" s="55"/>
      <c r="N30" s="56"/>
      <c r="O30" s="55"/>
      <c r="P30" s="55"/>
      <c r="Q30" s="56"/>
      <c r="R30" s="55"/>
      <c r="S30" s="55"/>
      <c r="T30" s="56"/>
      <c r="U30" s="55"/>
      <c r="V30" s="55"/>
      <c r="W30" s="56"/>
      <c r="X30" s="57"/>
      <c r="Y30" s="57"/>
      <c r="Z30" s="56"/>
      <c r="AA30" s="55"/>
      <c r="AB30" s="55"/>
      <c r="AC30" s="55"/>
      <c r="AD30" s="58"/>
    </row>
    <row r="31" spans="1:30" s="4" customFormat="1" ht="12">
      <c r="A31" s="4">
        <v>18</v>
      </c>
      <c r="B31" s="100" t="s">
        <v>191</v>
      </c>
      <c r="C31" s="100"/>
      <c r="D31" s="55">
        <v>3</v>
      </c>
      <c r="E31" s="55">
        <v>0</v>
      </c>
      <c r="F31" s="55">
        <v>0</v>
      </c>
      <c r="G31" s="55"/>
      <c r="H31" s="55"/>
      <c r="I31" s="55"/>
      <c r="J31" s="55"/>
      <c r="K31" s="56" t="e">
        <f t="shared" si="2"/>
        <v>#DIV/0!</v>
      </c>
      <c r="L31" s="55"/>
      <c r="M31" s="55"/>
      <c r="N31" s="56" t="e">
        <f>L31/H31</f>
        <v>#DIV/0!</v>
      </c>
      <c r="O31" s="55"/>
      <c r="P31" s="55"/>
      <c r="Q31" s="56"/>
      <c r="R31" s="55"/>
      <c r="S31" s="55"/>
      <c r="T31" s="56"/>
      <c r="U31" s="55"/>
      <c r="V31" s="55"/>
      <c r="W31" s="56"/>
      <c r="X31" s="57"/>
      <c r="Y31" s="57"/>
      <c r="Z31" s="56"/>
      <c r="AA31" s="55"/>
      <c r="AB31" s="55"/>
      <c r="AC31" s="55"/>
      <c r="AD31" s="117" t="s">
        <v>173</v>
      </c>
    </row>
    <row r="32" spans="2:30" s="4" customFormat="1" ht="12">
      <c r="B32" s="138" t="s">
        <v>38</v>
      </c>
      <c r="C32" s="138"/>
      <c r="D32" s="55">
        <v>3</v>
      </c>
      <c r="E32" s="55">
        <v>11</v>
      </c>
      <c r="F32" s="55">
        <v>11</v>
      </c>
      <c r="G32" s="55">
        <v>0</v>
      </c>
      <c r="H32" s="55">
        <v>11</v>
      </c>
      <c r="I32" s="55">
        <v>11</v>
      </c>
      <c r="J32" s="55">
        <v>3</v>
      </c>
      <c r="K32" s="56">
        <f t="shared" si="2"/>
        <v>1</v>
      </c>
      <c r="L32" s="55"/>
      <c r="M32" s="55"/>
      <c r="N32" s="56"/>
      <c r="O32" s="55"/>
      <c r="P32" s="55"/>
      <c r="Q32" s="56"/>
      <c r="R32" s="55"/>
      <c r="S32" s="55"/>
      <c r="T32" s="56"/>
      <c r="U32" s="55"/>
      <c r="V32" s="55"/>
      <c r="W32" s="56"/>
      <c r="X32" s="57"/>
      <c r="Y32" s="57"/>
      <c r="Z32" s="56"/>
      <c r="AA32" s="55"/>
      <c r="AB32" s="55"/>
      <c r="AC32" s="55"/>
      <c r="AD32" s="58"/>
    </row>
    <row r="33" spans="1:30" s="4" customFormat="1" ht="12">
      <c r="A33" s="4">
        <v>19</v>
      </c>
      <c r="B33" s="54" t="s">
        <v>43</v>
      </c>
      <c r="C33" s="54"/>
      <c r="D33" s="94">
        <v>3</v>
      </c>
      <c r="E33" s="55">
        <v>56</v>
      </c>
      <c r="F33" s="55">
        <v>53</v>
      </c>
      <c r="G33" s="55">
        <v>3</v>
      </c>
      <c r="H33" s="55">
        <v>50</v>
      </c>
      <c r="I33" s="55">
        <v>50</v>
      </c>
      <c r="J33" s="55">
        <v>3</v>
      </c>
      <c r="K33" s="56">
        <f t="shared" si="2"/>
        <v>1</v>
      </c>
      <c r="L33" s="55"/>
      <c r="M33" s="55"/>
      <c r="N33" s="56"/>
      <c r="O33" s="55"/>
      <c r="P33" s="55"/>
      <c r="Q33" s="56"/>
      <c r="R33" s="55"/>
      <c r="S33" s="55"/>
      <c r="T33" s="56"/>
      <c r="U33" s="55"/>
      <c r="V33" s="55"/>
      <c r="W33" s="56"/>
      <c r="X33" s="57"/>
      <c r="Y33" s="57"/>
      <c r="Z33" s="56"/>
      <c r="AA33" s="55"/>
      <c r="AB33" s="55"/>
      <c r="AC33" s="55"/>
      <c r="AD33" s="58"/>
    </row>
    <row r="34" spans="1:30" s="4" customFormat="1" ht="12">
      <c r="A34" s="83" t="s">
        <v>160</v>
      </c>
      <c r="B34" s="54" t="s">
        <v>174</v>
      </c>
      <c r="C34" s="54"/>
      <c r="D34" s="55">
        <v>3</v>
      </c>
      <c r="E34" s="55">
        <v>35</v>
      </c>
      <c r="F34" s="55">
        <v>24</v>
      </c>
      <c r="G34" s="55">
        <v>2</v>
      </c>
      <c r="H34" s="55">
        <v>21</v>
      </c>
      <c r="I34" s="55"/>
      <c r="J34" s="55"/>
      <c r="K34" s="56"/>
      <c r="L34" s="55">
        <v>21</v>
      </c>
      <c r="M34" s="55">
        <v>3</v>
      </c>
      <c r="N34" s="56">
        <f>L34/H34</f>
        <v>1</v>
      </c>
      <c r="O34" s="55"/>
      <c r="P34" s="55"/>
      <c r="Q34" s="56"/>
      <c r="R34" s="55"/>
      <c r="S34" s="55"/>
      <c r="T34" s="56"/>
      <c r="U34" s="55"/>
      <c r="V34" s="55"/>
      <c r="W34" s="56"/>
      <c r="X34" s="57"/>
      <c r="Y34" s="57"/>
      <c r="Z34" s="56"/>
      <c r="AA34" s="55"/>
      <c r="AB34" s="55"/>
      <c r="AC34" s="56"/>
      <c r="AD34" s="58"/>
    </row>
    <row r="35" spans="1:30" s="4" customFormat="1" ht="11.25" customHeight="1">
      <c r="A35" s="83" t="s">
        <v>159</v>
      </c>
      <c r="B35" s="54" t="s">
        <v>45</v>
      </c>
      <c r="C35" s="54"/>
      <c r="D35" s="94">
        <v>3</v>
      </c>
      <c r="E35" s="55">
        <v>40</v>
      </c>
      <c r="F35" s="55">
        <v>37</v>
      </c>
      <c r="G35" s="55">
        <v>0</v>
      </c>
      <c r="H35" s="55">
        <v>37</v>
      </c>
      <c r="I35" s="55">
        <v>21</v>
      </c>
      <c r="J35" s="55">
        <v>2</v>
      </c>
      <c r="K35" s="56">
        <f t="shared" si="2"/>
        <v>0.5675675675675675</v>
      </c>
      <c r="L35" s="55">
        <v>16</v>
      </c>
      <c r="M35" s="55">
        <v>1</v>
      </c>
      <c r="N35" s="56">
        <f>L35/H35</f>
        <v>0.43243243243243246</v>
      </c>
      <c r="O35" s="55"/>
      <c r="P35" s="55"/>
      <c r="Q35" s="56"/>
      <c r="R35" s="55"/>
      <c r="S35" s="55"/>
      <c r="T35" s="56"/>
      <c r="U35" s="55"/>
      <c r="V35" s="55"/>
      <c r="W35" s="56"/>
      <c r="X35" s="57"/>
      <c r="Y35" s="57"/>
      <c r="Z35" s="56"/>
      <c r="AA35" s="55"/>
      <c r="AB35" s="55"/>
      <c r="AC35" s="55"/>
      <c r="AD35" s="58"/>
    </row>
    <row r="36" spans="1:30" s="4" customFormat="1" ht="12">
      <c r="A36" s="4">
        <v>21</v>
      </c>
      <c r="B36" s="54" t="s">
        <v>46</v>
      </c>
      <c r="C36" s="54"/>
      <c r="D36" s="94">
        <v>3</v>
      </c>
      <c r="E36" s="55">
        <v>72</v>
      </c>
      <c r="F36" s="55">
        <v>64</v>
      </c>
      <c r="G36" s="55">
        <v>5</v>
      </c>
      <c r="H36" s="55">
        <v>57</v>
      </c>
      <c r="I36" s="55">
        <v>57</v>
      </c>
      <c r="J36" s="55">
        <v>3</v>
      </c>
      <c r="K36" s="56">
        <f t="shared" si="2"/>
        <v>1</v>
      </c>
      <c r="L36" s="55"/>
      <c r="M36" s="55"/>
      <c r="N36" s="56"/>
      <c r="O36" s="55"/>
      <c r="P36" s="55"/>
      <c r="Q36" s="56"/>
      <c r="R36" s="55"/>
      <c r="S36" s="55"/>
      <c r="T36" s="56"/>
      <c r="U36" s="55"/>
      <c r="V36" s="55"/>
      <c r="W36" s="56"/>
      <c r="X36" s="57"/>
      <c r="Y36" s="57"/>
      <c r="Z36" s="56"/>
      <c r="AA36" s="55"/>
      <c r="AB36" s="55"/>
      <c r="AC36" s="55"/>
      <c r="AD36" s="58"/>
    </row>
    <row r="37" spans="2:30" s="4" customFormat="1" ht="12">
      <c r="B37" s="64" t="s">
        <v>41</v>
      </c>
      <c r="C37" s="64"/>
      <c r="D37" s="55">
        <v>0</v>
      </c>
      <c r="E37" s="55"/>
      <c r="F37" s="55"/>
      <c r="G37" s="55"/>
      <c r="H37" s="55"/>
      <c r="I37" s="55"/>
      <c r="J37" s="55"/>
      <c r="K37" s="56" t="e">
        <f t="shared" si="2"/>
        <v>#DIV/0!</v>
      </c>
      <c r="L37" s="55"/>
      <c r="M37" s="55"/>
      <c r="N37" s="56"/>
      <c r="O37" s="55"/>
      <c r="P37" s="55"/>
      <c r="Q37" s="56"/>
      <c r="R37" s="55"/>
      <c r="S37" s="55"/>
      <c r="T37" s="56"/>
      <c r="U37" s="55"/>
      <c r="V37" s="55"/>
      <c r="W37" s="56"/>
      <c r="X37" s="57"/>
      <c r="Y37" s="57"/>
      <c r="Z37" s="56"/>
      <c r="AA37" s="55"/>
      <c r="AB37" s="55"/>
      <c r="AC37" s="55"/>
      <c r="AD37" s="58"/>
    </row>
    <row r="38" spans="1:30" s="4" customFormat="1" ht="12">
      <c r="A38" s="4">
        <v>22</v>
      </c>
      <c r="B38" s="101" t="s">
        <v>156</v>
      </c>
      <c r="C38" s="101"/>
      <c r="D38" s="55">
        <v>0</v>
      </c>
      <c r="E38" s="55"/>
      <c r="F38" s="55"/>
      <c r="G38" s="55"/>
      <c r="H38" s="55"/>
      <c r="I38" s="55"/>
      <c r="J38" s="55"/>
      <c r="K38" s="56"/>
      <c r="L38" s="55"/>
      <c r="M38" s="55"/>
      <c r="N38" s="56"/>
      <c r="O38" s="55"/>
      <c r="P38" s="55"/>
      <c r="Q38" s="56" t="e">
        <f>O38/H38</f>
        <v>#DIV/0!</v>
      </c>
      <c r="R38" s="55"/>
      <c r="S38" s="55"/>
      <c r="T38" s="56"/>
      <c r="U38" s="55"/>
      <c r="V38" s="55"/>
      <c r="W38" s="56"/>
      <c r="X38" s="57"/>
      <c r="Y38" s="57"/>
      <c r="Z38" s="56"/>
      <c r="AA38" s="55"/>
      <c r="AB38" s="55"/>
      <c r="AC38" s="55"/>
      <c r="AD38" s="58"/>
    </row>
    <row r="39" spans="2:30" s="4" customFormat="1" ht="12">
      <c r="B39" s="64" t="s">
        <v>47</v>
      </c>
      <c r="C39" s="64"/>
      <c r="D39" s="55">
        <v>3</v>
      </c>
      <c r="E39" s="55">
        <v>84</v>
      </c>
      <c r="F39" s="55">
        <v>81</v>
      </c>
      <c r="G39" s="55">
        <v>4</v>
      </c>
      <c r="H39" s="55">
        <v>73</v>
      </c>
      <c r="I39" s="55">
        <v>41</v>
      </c>
      <c r="J39" s="55">
        <v>2</v>
      </c>
      <c r="K39" s="56">
        <f>I39/H39</f>
        <v>0.5616438356164384</v>
      </c>
      <c r="L39" s="55"/>
      <c r="M39" s="55"/>
      <c r="N39" s="56"/>
      <c r="O39" s="55">
        <v>32</v>
      </c>
      <c r="P39" s="55">
        <v>1</v>
      </c>
      <c r="Q39" s="56">
        <f>O39/H39</f>
        <v>0.4383561643835616</v>
      </c>
      <c r="R39" s="55"/>
      <c r="S39" s="55"/>
      <c r="T39" s="56"/>
      <c r="U39" s="55"/>
      <c r="V39" s="55"/>
      <c r="W39" s="56"/>
      <c r="X39" s="57"/>
      <c r="Y39" s="57"/>
      <c r="Z39" s="56"/>
      <c r="AA39" s="55"/>
      <c r="AB39" s="55"/>
      <c r="AC39" s="55"/>
      <c r="AD39" s="58"/>
    </row>
    <row r="40" spans="1:30" s="4" customFormat="1" ht="12">
      <c r="A40" s="4">
        <v>23</v>
      </c>
      <c r="B40" s="54" t="s">
        <v>48</v>
      </c>
      <c r="C40" s="54"/>
      <c r="D40" s="55">
        <v>3</v>
      </c>
      <c r="E40" s="55">
        <v>37</v>
      </c>
      <c r="F40" s="55">
        <v>33</v>
      </c>
      <c r="G40" s="55">
        <v>1</v>
      </c>
      <c r="H40" s="55">
        <v>32</v>
      </c>
      <c r="I40" s="55">
        <v>13</v>
      </c>
      <c r="J40" s="55">
        <v>1</v>
      </c>
      <c r="K40" s="56">
        <f t="shared" si="2"/>
        <v>0.40625</v>
      </c>
      <c r="L40" s="55">
        <v>19</v>
      </c>
      <c r="M40" s="55">
        <v>2</v>
      </c>
      <c r="N40" s="56">
        <f>L40/H40</f>
        <v>0.59375</v>
      </c>
      <c r="O40" s="55"/>
      <c r="P40" s="55"/>
      <c r="Q40" s="56"/>
      <c r="R40" s="55"/>
      <c r="S40" s="55"/>
      <c r="T40" s="56"/>
      <c r="U40" s="55"/>
      <c r="V40" s="55"/>
      <c r="W40" s="56"/>
      <c r="X40" s="57"/>
      <c r="Y40" s="57"/>
      <c r="Z40" s="56"/>
      <c r="AA40" s="55"/>
      <c r="AB40" s="55"/>
      <c r="AC40" s="55"/>
      <c r="AD40" s="58"/>
    </row>
    <row r="41" spans="1:30" s="4" customFormat="1" ht="12">
      <c r="A41" s="4">
        <v>24</v>
      </c>
      <c r="B41" s="54" t="s">
        <v>49</v>
      </c>
      <c r="C41" s="54"/>
      <c r="D41" s="94">
        <v>3</v>
      </c>
      <c r="E41" s="55">
        <v>61</v>
      </c>
      <c r="F41" s="55">
        <v>54</v>
      </c>
      <c r="G41" s="55">
        <v>2</v>
      </c>
      <c r="H41" s="55">
        <v>52</v>
      </c>
      <c r="I41" s="55">
        <v>38</v>
      </c>
      <c r="J41" s="55">
        <v>2</v>
      </c>
      <c r="K41" s="56">
        <f t="shared" si="2"/>
        <v>0.7307692307692307</v>
      </c>
      <c r="L41" s="55">
        <v>14</v>
      </c>
      <c r="M41" s="55">
        <v>1</v>
      </c>
      <c r="N41" s="56">
        <f>L41/H41</f>
        <v>0.2692307692307692</v>
      </c>
      <c r="O41" s="55"/>
      <c r="P41" s="55"/>
      <c r="Q41" s="56"/>
      <c r="R41" s="55"/>
      <c r="S41" s="55"/>
      <c r="T41" s="56"/>
      <c r="U41" s="55"/>
      <c r="V41" s="55"/>
      <c r="W41" s="56"/>
      <c r="X41" s="57"/>
      <c r="Y41" s="57"/>
      <c r="Z41" s="56"/>
      <c r="AA41" s="55"/>
      <c r="AB41" s="55"/>
      <c r="AC41" s="55"/>
      <c r="AD41" s="58"/>
    </row>
    <row r="42" spans="1:30" s="118" customFormat="1" ht="12">
      <c r="A42" s="118">
        <v>25</v>
      </c>
      <c r="B42" s="119" t="s">
        <v>50</v>
      </c>
      <c r="C42" s="119"/>
      <c r="D42" s="120">
        <v>3</v>
      </c>
      <c r="E42" s="120">
        <v>0</v>
      </c>
      <c r="F42" s="120">
        <v>0</v>
      </c>
      <c r="G42" s="120"/>
      <c r="H42" s="120"/>
      <c r="I42" s="120"/>
      <c r="J42" s="120"/>
      <c r="K42" s="121" t="e">
        <f t="shared" si="2"/>
        <v>#DIV/0!</v>
      </c>
      <c r="L42" s="120"/>
      <c r="M42" s="120"/>
      <c r="N42" s="121" t="e">
        <f>L42/H42</f>
        <v>#DIV/0!</v>
      </c>
      <c r="O42" s="120"/>
      <c r="P42" s="120"/>
      <c r="Q42" s="121"/>
      <c r="R42" s="120"/>
      <c r="S42" s="120"/>
      <c r="T42" s="121"/>
      <c r="U42" s="120"/>
      <c r="V42" s="120"/>
      <c r="W42" s="121"/>
      <c r="X42" s="122"/>
      <c r="Y42" s="122"/>
      <c r="Z42" s="121"/>
      <c r="AA42" s="120"/>
      <c r="AB42" s="120"/>
      <c r="AC42" s="120"/>
      <c r="AD42" s="117" t="s">
        <v>164</v>
      </c>
    </row>
    <row r="43" spans="1:30" s="4" customFormat="1" ht="12">
      <c r="A43" s="4">
        <v>26</v>
      </c>
      <c r="B43" s="54" t="s">
        <v>51</v>
      </c>
      <c r="C43" s="54"/>
      <c r="D43" s="55">
        <v>3</v>
      </c>
      <c r="E43" s="55">
        <v>46</v>
      </c>
      <c r="F43" s="55">
        <v>41</v>
      </c>
      <c r="G43" s="55">
        <v>0</v>
      </c>
      <c r="H43" s="55">
        <v>41</v>
      </c>
      <c r="I43" s="55">
        <v>30</v>
      </c>
      <c r="J43" s="55">
        <v>2</v>
      </c>
      <c r="K43" s="56">
        <f t="shared" si="2"/>
        <v>0.7317073170731707</v>
      </c>
      <c r="L43" s="55">
        <v>11</v>
      </c>
      <c r="M43" s="55">
        <v>1</v>
      </c>
      <c r="N43" s="56">
        <f>L43/H43</f>
        <v>0.2682926829268293</v>
      </c>
      <c r="O43" s="55"/>
      <c r="P43" s="55"/>
      <c r="Q43" s="56">
        <f>O43/H43</f>
        <v>0</v>
      </c>
      <c r="R43" s="55"/>
      <c r="S43" s="55"/>
      <c r="T43" s="56"/>
      <c r="U43" s="55"/>
      <c r="V43" s="55"/>
      <c r="W43" s="56"/>
      <c r="X43" s="57"/>
      <c r="Y43" s="57"/>
      <c r="Z43" s="56"/>
      <c r="AA43" s="55"/>
      <c r="AB43" s="55"/>
      <c r="AC43" s="55"/>
      <c r="AD43" s="58"/>
    </row>
    <row r="44" spans="1:30" s="4" customFormat="1" ht="12">
      <c r="A44" s="4">
        <v>27</v>
      </c>
      <c r="B44" s="54" t="s">
        <v>52</v>
      </c>
      <c r="C44" s="54"/>
      <c r="D44" s="94">
        <v>3</v>
      </c>
      <c r="E44" s="55">
        <v>57</v>
      </c>
      <c r="F44" s="55">
        <v>53</v>
      </c>
      <c r="G44" s="55">
        <v>1</v>
      </c>
      <c r="H44" s="55">
        <v>48</v>
      </c>
      <c r="I44" s="55">
        <v>30</v>
      </c>
      <c r="J44" s="55">
        <v>2</v>
      </c>
      <c r="K44" s="56">
        <f t="shared" si="2"/>
        <v>0.625</v>
      </c>
      <c r="L44" s="55">
        <v>18</v>
      </c>
      <c r="M44" s="55">
        <v>1</v>
      </c>
      <c r="N44" s="56">
        <f>L44/H44</f>
        <v>0.375</v>
      </c>
      <c r="O44" s="55"/>
      <c r="P44" s="55"/>
      <c r="Q44" s="56"/>
      <c r="R44" s="55"/>
      <c r="S44" s="55"/>
      <c r="T44" s="56"/>
      <c r="U44" s="55"/>
      <c r="V44" s="55"/>
      <c r="W44" s="56"/>
      <c r="X44" s="57"/>
      <c r="Y44" s="57"/>
      <c r="Z44" s="56"/>
      <c r="AA44" s="55"/>
      <c r="AB44" s="55"/>
      <c r="AC44" s="55"/>
      <c r="AD44" s="58"/>
    </row>
    <row r="45" spans="1:30" s="4" customFormat="1" ht="12">
      <c r="A45" s="4">
        <v>28</v>
      </c>
      <c r="B45" s="54" t="s">
        <v>53</v>
      </c>
      <c r="C45" s="54"/>
      <c r="D45" s="55">
        <v>3</v>
      </c>
      <c r="E45" s="55">
        <v>54</v>
      </c>
      <c r="F45" s="55">
        <v>50</v>
      </c>
      <c r="G45" s="55">
        <v>3</v>
      </c>
      <c r="H45" s="55">
        <v>47</v>
      </c>
      <c r="I45" s="55">
        <v>26</v>
      </c>
      <c r="J45" s="55">
        <v>2</v>
      </c>
      <c r="K45" s="56">
        <f t="shared" si="2"/>
        <v>0.5531914893617021</v>
      </c>
      <c r="L45" s="55"/>
      <c r="M45" s="55"/>
      <c r="N45" s="56"/>
      <c r="O45" s="55"/>
      <c r="P45" s="55"/>
      <c r="Q45" s="56"/>
      <c r="R45" s="55"/>
      <c r="S45" s="55"/>
      <c r="T45" s="56"/>
      <c r="U45" s="55">
        <v>21</v>
      </c>
      <c r="V45" s="55">
        <v>1</v>
      </c>
      <c r="W45" s="56">
        <f>U45/H45</f>
        <v>0.44680851063829785</v>
      </c>
      <c r="X45" s="57"/>
      <c r="Y45" s="57"/>
      <c r="Z45" s="56"/>
      <c r="AA45" s="55"/>
      <c r="AB45" s="55"/>
      <c r="AC45" s="55"/>
      <c r="AD45" s="58"/>
    </row>
    <row r="46" spans="1:30" s="4" customFormat="1" ht="12">
      <c r="A46" s="4">
        <v>29</v>
      </c>
      <c r="B46" s="84" t="s">
        <v>175</v>
      </c>
      <c r="C46" s="84"/>
      <c r="D46" s="55">
        <v>3</v>
      </c>
      <c r="E46" s="130"/>
      <c r="F46" s="130"/>
      <c r="G46" s="55">
        <v>4</v>
      </c>
      <c r="H46" s="130"/>
      <c r="I46" s="55">
        <v>37</v>
      </c>
      <c r="J46" s="55">
        <v>2</v>
      </c>
      <c r="K46" s="56" t="e">
        <f t="shared" si="2"/>
        <v>#DIV/0!</v>
      </c>
      <c r="L46" s="55"/>
      <c r="M46" s="55"/>
      <c r="N46" s="56"/>
      <c r="O46" s="55">
        <v>20</v>
      </c>
      <c r="P46" s="55">
        <v>1</v>
      </c>
      <c r="Q46" s="56"/>
      <c r="R46" s="55"/>
      <c r="S46" s="55"/>
      <c r="T46" s="56"/>
      <c r="U46" s="55"/>
      <c r="V46" s="55"/>
      <c r="W46" s="56"/>
      <c r="X46" s="57"/>
      <c r="Y46" s="57"/>
      <c r="Z46" s="56"/>
      <c r="AA46" s="55"/>
      <c r="AB46" s="55"/>
      <c r="AC46" s="55"/>
      <c r="AD46" s="58"/>
    </row>
    <row r="47" spans="2:30" s="4" customFormat="1" ht="12">
      <c r="B47" s="138" t="s">
        <v>176</v>
      </c>
      <c r="C47" s="138"/>
      <c r="D47" s="55">
        <v>3</v>
      </c>
      <c r="E47" s="55">
        <v>57</v>
      </c>
      <c r="F47" s="55">
        <v>47</v>
      </c>
      <c r="G47" s="55">
        <v>2</v>
      </c>
      <c r="H47" s="55">
        <v>45</v>
      </c>
      <c r="I47" s="55">
        <v>45</v>
      </c>
      <c r="J47" s="55">
        <v>3</v>
      </c>
      <c r="K47" s="56">
        <f t="shared" si="2"/>
        <v>1</v>
      </c>
      <c r="L47" s="55"/>
      <c r="M47" s="55"/>
      <c r="N47" s="56"/>
      <c r="O47" s="55"/>
      <c r="P47" s="55"/>
      <c r="Q47" s="56"/>
      <c r="R47" s="55"/>
      <c r="S47" s="55"/>
      <c r="T47" s="56"/>
      <c r="U47" s="55"/>
      <c r="V47" s="55"/>
      <c r="W47" s="56"/>
      <c r="X47" s="57"/>
      <c r="Y47" s="57"/>
      <c r="Z47" s="56"/>
      <c r="AA47" s="55"/>
      <c r="AB47" s="55"/>
      <c r="AC47" s="55"/>
      <c r="AD47" s="58"/>
    </row>
    <row r="48" spans="1:30" s="4" customFormat="1" ht="12">
      <c r="A48" s="4">
        <v>30</v>
      </c>
      <c r="B48" s="54" t="s">
        <v>55</v>
      </c>
      <c r="C48" s="54"/>
      <c r="D48" s="55">
        <v>3</v>
      </c>
      <c r="E48" s="55">
        <v>78</v>
      </c>
      <c r="F48" s="55">
        <v>75</v>
      </c>
      <c r="G48" s="55">
        <v>1</v>
      </c>
      <c r="H48" s="55">
        <v>73</v>
      </c>
      <c r="I48" s="55">
        <v>31</v>
      </c>
      <c r="J48" s="55">
        <v>1</v>
      </c>
      <c r="K48" s="56">
        <f t="shared" si="2"/>
        <v>0.4246575342465753</v>
      </c>
      <c r="L48" s="55"/>
      <c r="M48" s="55"/>
      <c r="N48" s="56"/>
      <c r="O48" s="55">
        <v>42</v>
      </c>
      <c r="P48" s="55">
        <v>2</v>
      </c>
      <c r="Q48" s="56">
        <f>O48/H48</f>
        <v>0.5753424657534246</v>
      </c>
      <c r="R48" s="55"/>
      <c r="S48" s="55"/>
      <c r="T48" s="56"/>
      <c r="U48" s="55"/>
      <c r="V48" s="55"/>
      <c r="W48" s="56"/>
      <c r="X48" s="57"/>
      <c r="Y48" s="57"/>
      <c r="Z48" s="56"/>
      <c r="AA48" s="55"/>
      <c r="AB48" s="55"/>
      <c r="AC48" s="55"/>
      <c r="AD48" s="58"/>
    </row>
    <row r="49" spans="1:30" s="4" customFormat="1" ht="12">
      <c r="A49" s="4">
        <v>31</v>
      </c>
      <c r="B49" s="54" t="s">
        <v>56</v>
      </c>
      <c r="C49" s="54"/>
      <c r="D49" s="55">
        <v>3</v>
      </c>
      <c r="E49" s="55">
        <v>155</v>
      </c>
      <c r="F49" s="55">
        <v>141</v>
      </c>
      <c r="G49" s="55">
        <v>1</v>
      </c>
      <c r="H49" s="55">
        <v>139</v>
      </c>
      <c r="I49" s="55">
        <v>61</v>
      </c>
      <c r="J49" s="55">
        <v>2</v>
      </c>
      <c r="K49" s="56">
        <f t="shared" si="2"/>
        <v>0.43884892086330934</v>
      </c>
      <c r="L49" s="55">
        <v>48</v>
      </c>
      <c r="M49" s="55">
        <v>1</v>
      </c>
      <c r="N49" s="56">
        <f>L49/H49</f>
        <v>0.34532374100719426</v>
      </c>
      <c r="O49" s="55"/>
      <c r="P49" s="55"/>
      <c r="Q49" s="56"/>
      <c r="R49" s="55"/>
      <c r="S49" s="55"/>
      <c r="T49" s="56"/>
      <c r="U49" s="55"/>
      <c r="V49" s="55"/>
      <c r="W49" s="56"/>
      <c r="X49" s="57"/>
      <c r="Y49" s="57"/>
      <c r="Z49" s="56"/>
      <c r="AA49" s="55"/>
      <c r="AB49" s="55"/>
      <c r="AC49" s="55"/>
      <c r="AD49" s="58"/>
    </row>
    <row r="50" spans="1:30" s="4" customFormat="1" ht="12">
      <c r="A50" s="4">
        <v>32</v>
      </c>
      <c r="B50" s="54" t="s">
        <v>57</v>
      </c>
      <c r="C50" s="54"/>
      <c r="D50" s="94">
        <v>3</v>
      </c>
      <c r="E50" s="55">
        <v>58</v>
      </c>
      <c r="F50" s="55">
        <v>57</v>
      </c>
      <c r="G50" s="55">
        <v>1</v>
      </c>
      <c r="H50" s="55">
        <v>55</v>
      </c>
      <c r="I50" s="55">
        <v>30</v>
      </c>
      <c r="J50" s="55">
        <v>2</v>
      </c>
      <c r="K50" s="56">
        <f t="shared" si="2"/>
        <v>0.5454545454545454</v>
      </c>
      <c r="L50" s="55"/>
      <c r="M50" s="55"/>
      <c r="N50" s="56"/>
      <c r="O50" s="55"/>
      <c r="P50" s="55"/>
      <c r="Q50" s="56"/>
      <c r="R50" s="55"/>
      <c r="S50" s="55"/>
      <c r="T50" s="56"/>
      <c r="U50" s="55"/>
      <c r="V50" s="55"/>
      <c r="W50" s="56"/>
      <c r="X50" s="57"/>
      <c r="Y50" s="57"/>
      <c r="Z50" s="56"/>
      <c r="AA50" s="55">
        <v>25</v>
      </c>
      <c r="AB50" s="55">
        <v>1</v>
      </c>
      <c r="AC50" s="65">
        <f>AA50/H50</f>
        <v>0.45454545454545453</v>
      </c>
      <c r="AD50" s="58"/>
    </row>
    <row r="51" spans="1:30" s="4" customFormat="1" ht="12">
      <c r="A51" s="4">
        <v>33</v>
      </c>
      <c r="B51" s="84" t="s">
        <v>179</v>
      </c>
      <c r="C51" s="84"/>
      <c r="D51" s="55">
        <v>3</v>
      </c>
      <c r="E51" s="55">
        <v>107</v>
      </c>
      <c r="F51" s="55">
        <v>81</v>
      </c>
      <c r="G51" s="55">
        <v>3</v>
      </c>
      <c r="H51" s="55">
        <v>75</v>
      </c>
      <c r="I51" s="55">
        <v>36</v>
      </c>
      <c r="J51" s="55">
        <v>1</v>
      </c>
      <c r="K51" s="56">
        <f t="shared" si="2"/>
        <v>0.48</v>
      </c>
      <c r="L51" s="55">
        <v>39</v>
      </c>
      <c r="M51" s="55">
        <v>2</v>
      </c>
      <c r="N51" s="56">
        <f>L51/H51</f>
        <v>0.52</v>
      </c>
      <c r="O51" s="55"/>
      <c r="P51" s="55"/>
      <c r="Q51" s="56"/>
      <c r="R51" s="55"/>
      <c r="S51" s="55"/>
      <c r="T51" s="56"/>
      <c r="U51" s="55"/>
      <c r="V51" s="55"/>
      <c r="W51" s="56"/>
      <c r="X51" s="57"/>
      <c r="Y51" s="57"/>
      <c r="Z51" s="56"/>
      <c r="AA51" s="55"/>
      <c r="AB51" s="55"/>
      <c r="AC51" s="55"/>
      <c r="AD51" s="58"/>
    </row>
    <row r="52" spans="2:30" s="4" customFormat="1" ht="12">
      <c r="B52" s="100" t="s">
        <v>180</v>
      </c>
      <c r="C52" s="100"/>
      <c r="D52" s="55">
        <v>3</v>
      </c>
      <c r="E52" s="55">
        <v>13</v>
      </c>
      <c r="F52" s="55">
        <v>13</v>
      </c>
      <c r="G52" s="55">
        <v>0</v>
      </c>
      <c r="H52" s="55">
        <v>13</v>
      </c>
      <c r="I52" s="55">
        <v>7</v>
      </c>
      <c r="J52" s="55">
        <v>2</v>
      </c>
      <c r="K52" s="56">
        <f t="shared" si="2"/>
        <v>0.5384615384615384</v>
      </c>
      <c r="L52" s="55">
        <v>6</v>
      </c>
      <c r="M52" s="55">
        <v>1</v>
      </c>
      <c r="N52" s="56"/>
      <c r="O52" s="55"/>
      <c r="P52" s="55"/>
      <c r="Q52" s="56"/>
      <c r="R52" s="55"/>
      <c r="S52" s="55"/>
      <c r="T52" s="56"/>
      <c r="U52" s="55"/>
      <c r="V52" s="55"/>
      <c r="W52" s="56"/>
      <c r="X52" s="57"/>
      <c r="Y52" s="57"/>
      <c r="Z52" s="56"/>
      <c r="AA52" s="55"/>
      <c r="AB52" s="55"/>
      <c r="AC52" s="55"/>
      <c r="AD52" s="58"/>
    </row>
    <row r="53" spans="1:30" s="4" customFormat="1" ht="12">
      <c r="A53" s="4">
        <v>34</v>
      </c>
      <c r="B53" s="84" t="s">
        <v>183</v>
      </c>
      <c r="C53" s="84"/>
      <c r="D53" s="55">
        <v>3</v>
      </c>
      <c r="E53" s="55">
        <v>63</v>
      </c>
      <c r="F53" s="55">
        <v>53</v>
      </c>
      <c r="G53" s="55">
        <v>1</v>
      </c>
      <c r="H53" s="55">
        <v>48</v>
      </c>
      <c r="I53" s="55">
        <v>48</v>
      </c>
      <c r="J53" s="55">
        <v>3</v>
      </c>
      <c r="K53" s="56">
        <f t="shared" si="2"/>
        <v>1</v>
      </c>
      <c r="L53" s="55"/>
      <c r="M53" s="55"/>
      <c r="N53" s="56"/>
      <c r="O53" s="55"/>
      <c r="P53" s="55"/>
      <c r="Q53" s="56"/>
      <c r="R53" s="55"/>
      <c r="S53" s="55"/>
      <c r="T53" s="56"/>
      <c r="U53" s="55"/>
      <c r="V53" s="55"/>
      <c r="W53" s="56"/>
      <c r="X53" s="57"/>
      <c r="Y53" s="57"/>
      <c r="Z53" s="56"/>
      <c r="AA53" s="55"/>
      <c r="AB53" s="55"/>
      <c r="AC53" s="55"/>
      <c r="AD53" s="58"/>
    </row>
    <row r="54" spans="2:30" s="4" customFormat="1" ht="12">
      <c r="B54" s="138" t="s">
        <v>184</v>
      </c>
      <c r="C54" s="138"/>
      <c r="D54" s="55">
        <v>3</v>
      </c>
      <c r="E54" s="55">
        <v>28</v>
      </c>
      <c r="F54" s="55">
        <v>27</v>
      </c>
      <c r="G54" s="55">
        <v>1</v>
      </c>
      <c r="H54" s="55">
        <v>26</v>
      </c>
      <c r="I54" s="55">
        <v>7</v>
      </c>
      <c r="J54" s="55">
        <v>1</v>
      </c>
      <c r="K54" s="56">
        <f t="shared" si="2"/>
        <v>0.2692307692307692</v>
      </c>
      <c r="L54" s="55">
        <v>19</v>
      </c>
      <c r="M54" s="55">
        <v>2</v>
      </c>
      <c r="N54" s="56"/>
      <c r="O54" s="55"/>
      <c r="P54" s="55"/>
      <c r="Q54" s="56"/>
      <c r="R54" s="55"/>
      <c r="S54" s="55"/>
      <c r="T54" s="56"/>
      <c r="U54" s="55"/>
      <c r="V54" s="55"/>
      <c r="W54" s="56"/>
      <c r="X54" s="57"/>
      <c r="Y54" s="57"/>
      <c r="Z54" s="56"/>
      <c r="AA54" s="55"/>
      <c r="AB54" s="55"/>
      <c r="AC54" s="55"/>
      <c r="AD54" s="58"/>
    </row>
    <row r="55" spans="1:30" s="4" customFormat="1" ht="12">
      <c r="A55" s="4">
        <v>35</v>
      </c>
      <c r="B55" s="84" t="s">
        <v>61</v>
      </c>
      <c r="C55" s="84"/>
      <c r="D55" s="55">
        <v>3</v>
      </c>
      <c r="E55" s="55">
        <v>178</v>
      </c>
      <c r="F55" s="55">
        <v>156</v>
      </c>
      <c r="G55" s="55">
        <v>2</v>
      </c>
      <c r="H55" s="55">
        <v>152</v>
      </c>
      <c r="I55" s="55">
        <v>122</v>
      </c>
      <c r="J55" s="55">
        <v>2</v>
      </c>
      <c r="K55" s="56">
        <f t="shared" si="2"/>
        <v>0.8026315789473685</v>
      </c>
      <c r="L55" s="55">
        <v>30</v>
      </c>
      <c r="M55" s="55"/>
      <c r="N55" s="56">
        <f>L55/H55</f>
        <v>0.19736842105263158</v>
      </c>
      <c r="O55" s="55"/>
      <c r="P55" s="55"/>
      <c r="Q55" s="56"/>
      <c r="R55" s="55"/>
      <c r="S55" s="55"/>
      <c r="T55" s="56"/>
      <c r="U55" s="55"/>
      <c r="V55" s="55"/>
      <c r="W55" s="56"/>
      <c r="X55" s="57"/>
      <c r="Y55" s="57"/>
      <c r="Z55" s="56"/>
      <c r="AA55" s="55"/>
      <c r="AB55" s="55"/>
      <c r="AC55" s="55"/>
      <c r="AD55" s="58"/>
    </row>
    <row r="56" spans="2:30" s="4" customFormat="1" ht="12">
      <c r="B56" s="139" t="s">
        <v>62</v>
      </c>
      <c r="C56" s="139"/>
      <c r="D56" s="55">
        <v>0</v>
      </c>
      <c r="E56" s="55"/>
      <c r="F56" s="55"/>
      <c r="G56" s="55"/>
      <c r="H56" s="55"/>
      <c r="I56" s="55"/>
      <c r="J56" s="55"/>
      <c r="K56" s="56" t="e">
        <f t="shared" si="2"/>
        <v>#DIV/0!</v>
      </c>
      <c r="L56" s="55"/>
      <c r="M56" s="55"/>
      <c r="N56" s="56" t="e">
        <f>L56/H56</f>
        <v>#DIV/0!</v>
      </c>
      <c r="O56" s="55"/>
      <c r="P56" s="55"/>
      <c r="Q56" s="56"/>
      <c r="R56" s="55"/>
      <c r="S56" s="55"/>
      <c r="T56" s="56"/>
      <c r="U56" s="55"/>
      <c r="V56" s="55"/>
      <c r="W56" s="56"/>
      <c r="X56" s="57"/>
      <c r="Y56" s="57"/>
      <c r="Z56" s="56"/>
      <c r="AA56" s="55"/>
      <c r="AB56" s="55"/>
      <c r="AC56" s="55"/>
      <c r="AD56" s="58"/>
    </row>
    <row r="57" spans="1:30" s="4" customFormat="1" ht="12">
      <c r="A57" s="4">
        <v>36</v>
      </c>
      <c r="B57" s="54" t="s">
        <v>63</v>
      </c>
      <c r="C57" s="54"/>
      <c r="D57" s="55">
        <v>3</v>
      </c>
      <c r="E57" s="55">
        <v>69</v>
      </c>
      <c r="F57" s="55">
        <v>66</v>
      </c>
      <c r="G57" s="55">
        <v>18</v>
      </c>
      <c r="H57" s="55">
        <v>48</v>
      </c>
      <c r="I57" s="55">
        <v>48</v>
      </c>
      <c r="J57" s="55">
        <v>3</v>
      </c>
      <c r="K57" s="56">
        <f t="shared" si="2"/>
        <v>1</v>
      </c>
      <c r="L57" s="55"/>
      <c r="M57" s="55"/>
      <c r="N57" s="56"/>
      <c r="O57" s="55"/>
      <c r="P57" s="55"/>
      <c r="Q57" s="56"/>
      <c r="R57" s="55"/>
      <c r="S57" s="55"/>
      <c r="T57" s="56"/>
      <c r="U57" s="55"/>
      <c r="V57" s="55"/>
      <c r="W57" s="56"/>
      <c r="X57" s="57"/>
      <c r="Y57" s="57"/>
      <c r="Z57" s="56"/>
      <c r="AA57" s="55"/>
      <c r="AB57" s="55"/>
      <c r="AC57" s="55"/>
      <c r="AD57" s="58"/>
    </row>
    <row r="58" spans="1:30" s="4" customFormat="1" ht="12">
      <c r="A58" s="4">
        <v>37</v>
      </c>
      <c r="B58" s="54" t="s">
        <v>64</v>
      </c>
      <c r="C58" s="54"/>
      <c r="D58" s="94">
        <v>3</v>
      </c>
      <c r="E58" s="55">
        <v>46</v>
      </c>
      <c r="F58" s="55">
        <v>40</v>
      </c>
      <c r="G58" s="55">
        <v>5</v>
      </c>
      <c r="H58" s="55">
        <v>35</v>
      </c>
      <c r="I58" s="55">
        <v>35</v>
      </c>
      <c r="J58" s="55">
        <v>3</v>
      </c>
      <c r="K58" s="56">
        <f t="shared" si="2"/>
        <v>1</v>
      </c>
      <c r="L58" s="55"/>
      <c r="M58" s="55"/>
      <c r="N58" s="56"/>
      <c r="O58" s="55"/>
      <c r="P58" s="55"/>
      <c r="Q58" s="56"/>
      <c r="R58" s="55"/>
      <c r="S58" s="55"/>
      <c r="T58" s="56"/>
      <c r="U58" s="55"/>
      <c r="V58" s="55"/>
      <c r="W58" s="56"/>
      <c r="X58" s="57"/>
      <c r="Y58" s="57"/>
      <c r="Z58" s="56"/>
      <c r="AA58" s="55"/>
      <c r="AB58" s="55"/>
      <c r="AC58" s="55"/>
      <c r="AD58" s="58"/>
    </row>
    <row r="59" spans="1:30" s="4" customFormat="1" ht="12">
      <c r="A59" s="4">
        <v>38</v>
      </c>
      <c r="B59" s="54" t="s">
        <v>65</v>
      </c>
      <c r="C59" s="54"/>
      <c r="D59" s="55">
        <v>3</v>
      </c>
      <c r="E59" s="55">
        <v>66</v>
      </c>
      <c r="F59" s="55">
        <v>63</v>
      </c>
      <c r="G59" s="55">
        <v>3</v>
      </c>
      <c r="H59" s="55">
        <v>58</v>
      </c>
      <c r="I59" s="55">
        <v>32</v>
      </c>
      <c r="J59" s="55">
        <v>2</v>
      </c>
      <c r="K59" s="56">
        <f t="shared" si="2"/>
        <v>0.5517241379310345</v>
      </c>
      <c r="L59" s="55">
        <v>26</v>
      </c>
      <c r="M59" s="55">
        <v>1</v>
      </c>
      <c r="N59" s="56">
        <f>L59/H59</f>
        <v>0.4482758620689655</v>
      </c>
      <c r="O59" s="55"/>
      <c r="P59" s="55"/>
      <c r="Q59" s="56"/>
      <c r="R59" s="55"/>
      <c r="S59" s="55"/>
      <c r="T59" s="56"/>
      <c r="U59" s="55"/>
      <c r="V59" s="55"/>
      <c r="W59" s="56"/>
      <c r="X59" s="57"/>
      <c r="Y59" s="57"/>
      <c r="Z59" s="56"/>
      <c r="AA59" s="55"/>
      <c r="AB59" s="55"/>
      <c r="AC59" s="55"/>
      <c r="AD59" s="58"/>
    </row>
    <row r="60" spans="1:30" s="4" customFormat="1" ht="12">
      <c r="A60" s="4">
        <v>39</v>
      </c>
      <c r="B60" s="54" t="s">
        <v>66</v>
      </c>
      <c r="C60" s="54"/>
      <c r="D60" s="55">
        <v>3</v>
      </c>
      <c r="E60" s="55">
        <v>61</v>
      </c>
      <c r="F60" s="55">
        <v>60</v>
      </c>
      <c r="G60" s="55">
        <v>2</v>
      </c>
      <c r="H60" s="55">
        <v>56</v>
      </c>
      <c r="I60" s="55">
        <v>56</v>
      </c>
      <c r="J60" s="55">
        <v>3</v>
      </c>
      <c r="K60" s="56">
        <f t="shared" si="2"/>
        <v>1</v>
      </c>
      <c r="L60" s="55"/>
      <c r="M60" s="55"/>
      <c r="N60" s="56"/>
      <c r="O60" s="55"/>
      <c r="P60" s="55"/>
      <c r="Q60" s="56"/>
      <c r="R60" s="55"/>
      <c r="S60" s="55"/>
      <c r="T60" s="56"/>
      <c r="U60" s="55"/>
      <c r="V60" s="55"/>
      <c r="W60" s="56"/>
      <c r="X60" s="57"/>
      <c r="Y60" s="57"/>
      <c r="Z60" s="56"/>
      <c r="AA60" s="55"/>
      <c r="AB60" s="55"/>
      <c r="AC60" s="55"/>
      <c r="AD60" s="58"/>
    </row>
    <row r="61" spans="1:30" s="4" customFormat="1" ht="12">
      <c r="A61" s="4">
        <v>40</v>
      </c>
      <c r="B61" s="84" t="s">
        <v>67</v>
      </c>
      <c r="C61" s="84"/>
      <c r="D61" s="94">
        <v>3</v>
      </c>
      <c r="E61" s="55">
        <v>44</v>
      </c>
      <c r="F61" s="55">
        <v>43</v>
      </c>
      <c r="G61" s="55">
        <v>4</v>
      </c>
      <c r="H61" s="55">
        <v>37</v>
      </c>
      <c r="I61" s="55">
        <v>24</v>
      </c>
      <c r="J61" s="55">
        <v>2</v>
      </c>
      <c r="K61" s="56">
        <f t="shared" si="2"/>
        <v>0.6486486486486487</v>
      </c>
      <c r="L61" s="55">
        <v>13</v>
      </c>
      <c r="M61" s="55">
        <v>1</v>
      </c>
      <c r="N61" s="56">
        <f aca="true" t="shared" si="3" ref="N61:N67">L61/H61</f>
        <v>0.35135135135135137</v>
      </c>
      <c r="O61" s="55"/>
      <c r="P61" s="55"/>
      <c r="Q61" s="56">
        <f>O61/H61</f>
        <v>0</v>
      </c>
      <c r="R61" s="55"/>
      <c r="S61" s="55"/>
      <c r="T61" s="56"/>
      <c r="U61" s="55"/>
      <c r="V61" s="55"/>
      <c r="W61" s="56"/>
      <c r="X61" s="57"/>
      <c r="Y61" s="57"/>
      <c r="Z61" s="56"/>
      <c r="AA61" s="55"/>
      <c r="AB61" s="55"/>
      <c r="AC61" s="55"/>
      <c r="AD61" s="58"/>
    </row>
    <row r="62" spans="2:30" s="4" customFormat="1" ht="12">
      <c r="B62" s="138" t="s">
        <v>62</v>
      </c>
      <c r="C62" s="138"/>
      <c r="D62" s="94">
        <v>3</v>
      </c>
      <c r="E62" s="55">
        <v>7</v>
      </c>
      <c r="F62" s="55">
        <v>5</v>
      </c>
      <c r="G62" s="55">
        <v>0</v>
      </c>
      <c r="H62" s="55">
        <v>5</v>
      </c>
      <c r="I62" s="55"/>
      <c r="J62" s="55"/>
      <c r="K62" s="56"/>
      <c r="L62" s="55">
        <v>5</v>
      </c>
      <c r="M62" s="55">
        <v>3</v>
      </c>
      <c r="N62" s="56">
        <f t="shared" si="3"/>
        <v>1</v>
      </c>
      <c r="O62" s="55"/>
      <c r="P62" s="55"/>
      <c r="Q62" s="56"/>
      <c r="R62" s="55"/>
      <c r="S62" s="55"/>
      <c r="T62" s="56"/>
      <c r="U62" s="55"/>
      <c r="V62" s="55"/>
      <c r="W62" s="56"/>
      <c r="X62" s="57"/>
      <c r="Y62" s="57"/>
      <c r="Z62" s="56"/>
      <c r="AA62" s="55"/>
      <c r="AB62" s="55"/>
      <c r="AC62" s="55"/>
      <c r="AD62" s="58"/>
    </row>
    <row r="63" spans="1:30" s="4" customFormat="1" ht="12">
      <c r="A63" s="4">
        <v>41</v>
      </c>
      <c r="B63" s="54" t="s">
        <v>68</v>
      </c>
      <c r="C63" s="54"/>
      <c r="D63" s="55">
        <v>3</v>
      </c>
      <c r="E63" s="55">
        <v>68</v>
      </c>
      <c r="F63" s="55">
        <v>65</v>
      </c>
      <c r="G63" s="55">
        <v>3</v>
      </c>
      <c r="H63" s="55">
        <v>62</v>
      </c>
      <c r="I63" s="55">
        <v>26</v>
      </c>
      <c r="J63" s="55">
        <v>1</v>
      </c>
      <c r="K63" s="56">
        <f aca="true" t="shared" si="4" ref="K63:K72">I63/H63</f>
        <v>0.41935483870967744</v>
      </c>
      <c r="L63" s="55">
        <v>36</v>
      </c>
      <c r="M63" s="55">
        <v>2</v>
      </c>
      <c r="N63" s="56">
        <f t="shared" si="3"/>
        <v>0.5806451612903226</v>
      </c>
      <c r="O63" s="55"/>
      <c r="P63" s="55"/>
      <c r="Q63" s="56"/>
      <c r="R63" s="55"/>
      <c r="S63" s="55"/>
      <c r="T63" s="56">
        <f>R63/H63</f>
        <v>0</v>
      </c>
      <c r="U63" s="55"/>
      <c r="V63" s="55"/>
      <c r="W63" s="56"/>
      <c r="X63" s="57"/>
      <c r="Y63" s="57"/>
      <c r="Z63" s="56"/>
      <c r="AA63" s="55"/>
      <c r="AB63" s="55"/>
      <c r="AC63" s="55"/>
      <c r="AD63" s="58"/>
    </row>
    <row r="64" spans="1:30" s="4" customFormat="1" ht="12">
      <c r="A64" s="4">
        <v>42</v>
      </c>
      <c r="B64" s="54" t="s">
        <v>69</v>
      </c>
      <c r="C64" s="54"/>
      <c r="D64" s="55">
        <v>3</v>
      </c>
      <c r="E64" s="55">
        <v>57</v>
      </c>
      <c r="F64" s="55">
        <v>52</v>
      </c>
      <c r="G64" s="55">
        <v>1</v>
      </c>
      <c r="H64" s="55">
        <v>50</v>
      </c>
      <c r="I64" s="55">
        <v>25</v>
      </c>
      <c r="J64" s="55">
        <v>1</v>
      </c>
      <c r="K64" s="56">
        <f t="shared" si="4"/>
        <v>0.5</v>
      </c>
      <c r="L64" s="55"/>
      <c r="M64" s="55"/>
      <c r="N64" s="56">
        <f t="shared" si="3"/>
        <v>0</v>
      </c>
      <c r="O64" s="55">
        <v>25</v>
      </c>
      <c r="P64" s="55">
        <v>2</v>
      </c>
      <c r="Q64" s="56">
        <f>O64/H64</f>
        <v>0.5</v>
      </c>
      <c r="R64" s="55"/>
      <c r="S64" s="55"/>
      <c r="T64" s="56"/>
      <c r="U64" s="55"/>
      <c r="V64" s="55"/>
      <c r="W64" s="56"/>
      <c r="X64" s="57"/>
      <c r="Y64" s="57"/>
      <c r="Z64" s="56"/>
      <c r="AA64" s="55"/>
      <c r="AB64" s="55"/>
      <c r="AC64" s="55"/>
      <c r="AD64" s="58"/>
    </row>
    <row r="65" spans="1:30" s="4" customFormat="1" ht="12">
      <c r="A65" s="4">
        <v>43</v>
      </c>
      <c r="B65" s="54" t="s">
        <v>70</v>
      </c>
      <c r="C65" s="54"/>
      <c r="D65" s="55">
        <v>3</v>
      </c>
      <c r="E65" s="55">
        <v>66</v>
      </c>
      <c r="F65" s="55">
        <v>56</v>
      </c>
      <c r="G65" s="55">
        <v>6</v>
      </c>
      <c r="H65" s="55">
        <v>49</v>
      </c>
      <c r="I65" s="55">
        <v>49</v>
      </c>
      <c r="J65" s="55">
        <v>3</v>
      </c>
      <c r="K65" s="56">
        <f t="shared" si="4"/>
        <v>1</v>
      </c>
      <c r="L65" s="55"/>
      <c r="M65" s="55"/>
      <c r="N65" s="56">
        <f t="shared" si="3"/>
        <v>0</v>
      </c>
      <c r="O65" s="55"/>
      <c r="P65" s="55"/>
      <c r="Q65" s="56"/>
      <c r="R65" s="55"/>
      <c r="S65" s="55"/>
      <c r="T65" s="56"/>
      <c r="U65" s="55"/>
      <c r="V65" s="55"/>
      <c r="W65" s="56"/>
      <c r="X65" s="57"/>
      <c r="Y65" s="57"/>
      <c r="Z65" s="56"/>
      <c r="AA65" s="55"/>
      <c r="AB65" s="55"/>
      <c r="AC65" s="55"/>
      <c r="AD65" s="58"/>
    </row>
    <row r="66" spans="1:30" s="4" customFormat="1" ht="12">
      <c r="A66" s="4">
        <v>44</v>
      </c>
      <c r="B66" s="84" t="s">
        <v>71</v>
      </c>
      <c r="C66" s="84"/>
      <c r="D66" s="55">
        <v>3</v>
      </c>
      <c r="E66" s="55">
        <v>76</v>
      </c>
      <c r="F66" s="55">
        <v>67</v>
      </c>
      <c r="G66" s="55">
        <v>1</v>
      </c>
      <c r="H66" s="55">
        <v>64</v>
      </c>
      <c r="I66" s="55">
        <v>25</v>
      </c>
      <c r="J66" s="55">
        <v>1</v>
      </c>
      <c r="K66" s="56">
        <f t="shared" si="4"/>
        <v>0.390625</v>
      </c>
      <c r="L66" s="55">
        <v>39</v>
      </c>
      <c r="M66" s="55">
        <v>2</v>
      </c>
      <c r="N66" s="56">
        <f t="shared" si="3"/>
        <v>0.609375</v>
      </c>
      <c r="O66" s="55"/>
      <c r="P66" s="55"/>
      <c r="Q66" s="56"/>
      <c r="R66" s="55"/>
      <c r="S66" s="55"/>
      <c r="T66" s="56"/>
      <c r="U66" s="55"/>
      <c r="V66" s="55"/>
      <c r="W66" s="56"/>
      <c r="X66" s="57"/>
      <c r="Y66" s="57"/>
      <c r="Z66" s="56"/>
      <c r="AA66" s="55"/>
      <c r="AB66" s="55"/>
      <c r="AC66" s="55"/>
      <c r="AD66" s="58"/>
    </row>
    <row r="67" spans="2:30" s="4" customFormat="1" ht="12">
      <c r="B67" s="100" t="s">
        <v>72</v>
      </c>
      <c r="C67" s="100"/>
      <c r="D67" s="55">
        <v>3</v>
      </c>
      <c r="E67" s="55">
        <v>38</v>
      </c>
      <c r="F67" s="55">
        <v>35</v>
      </c>
      <c r="G67" s="55">
        <v>1</v>
      </c>
      <c r="H67" s="55">
        <v>34</v>
      </c>
      <c r="I67" s="55">
        <v>21</v>
      </c>
      <c r="J67" s="55">
        <v>2</v>
      </c>
      <c r="K67" s="56">
        <f t="shared" si="4"/>
        <v>0.6176470588235294</v>
      </c>
      <c r="L67" s="55">
        <v>13</v>
      </c>
      <c r="M67" s="55">
        <v>1</v>
      </c>
      <c r="N67" s="56">
        <f t="shared" si="3"/>
        <v>0.38235294117647056</v>
      </c>
      <c r="O67" s="55"/>
      <c r="P67" s="55"/>
      <c r="Q67" s="56"/>
      <c r="R67" s="55"/>
      <c r="S67" s="55"/>
      <c r="T67" s="56"/>
      <c r="U67" s="55"/>
      <c r="V67" s="55"/>
      <c r="W67" s="56"/>
      <c r="X67" s="57"/>
      <c r="Y67" s="57"/>
      <c r="Z67" s="56"/>
      <c r="AA67" s="55"/>
      <c r="AB67" s="55"/>
      <c r="AC67" s="55"/>
      <c r="AD67" s="58"/>
    </row>
    <row r="68" spans="1:30" s="4" customFormat="1" ht="12">
      <c r="A68" s="4">
        <v>45</v>
      </c>
      <c r="B68" s="54" t="s">
        <v>73</v>
      </c>
      <c r="C68" s="54"/>
      <c r="D68" s="55">
        <v>3</v>
      </c>
      <c r="E68" s="55">
        <v>36</v>
      </c>
      <c r="F68" s="55">
        <v>26</v>
      </c>
      <c r="G68" s="55">
        <v>2</v>
      </c>
      <c r="H68" s="55">
        <v>23</v>
      </c>
      <c r="I68" s="55">
        <v>23</v>
      </c>
      <c r="J68" s="55">
        <v>3</v>
      </c>
      <c r="K68" s="56">
        <f t="shared" si="4"/>
        <v>1</v>
      </c>
      <c r="L68" s="55"/>
      <c r="M68" s="55"/>
      <c r="N68" s="56"/>
      <c r="O68" s="55"/>
      <c r="P68" s="55"/>
      <c r="Q68" s="56">
        <f>O68/H68</f>
        <v>0</v>
      </c>
      <c r="R68" s="55"/>
      <c r="S68" s="55"/>
      <c r="T68" s="56"/>
      <c r="U68" s="55"/>
      <c r="V68" s="55"/>
      <c r="W68" s="56"/>
      <c r="X68" s="57"/>
      <c r="Y68" s="57"/>
      <c r="Z68" s="56"/>
      <c r="AA68" s="55"/>
      <c r="AB68" s="55"/>
      <c r="AC68" s="55"/>
      <c r="AD68" s="58"/>
    </row>
    <row r="69" spans="1:30" s="4" customFormat="1" ht="12">
      <c r="A69" s="4">
        <v>46</v>
      </c>
      <c r="B69" s="54" t="s">
        <v>74</v>
      </c>
      <c r="C69" s="54"/>
      <c r="D69" s="55">
        <v>3</v>
      </c>
      <c r="E69" s="55">
        <v>26</v>
      </c>
      <c r="F69" s="55">
        <v>26</v>
      </c>
      <c r="G69" s="55">
        <v>3</v>
      </c>
      <c r="H69" s="55">
        <v>21</v>
      </c>
      <c r="I69" s="55">
        <v>7</v>
      </c>
      <c r="J69" s="55">
        <v>1</v>
      </c>
      <c r="K69" s="56">
        <f t="shared" si="4"/>
        <v>0.3333333333333333</v>
      </c>
      <c r="L69" s="55">
        <v>14</v>
      </c>
      <c r="M69" s="55">
        <v>2</v>
      </c>
      <c r="N69" s="56">
        <f>L69/H69</f>
        <v>0.6666666666666666</v>
      </c>
      <c r="O69" s="55"/>
      <c r="P69" s="55"/>
      <c r="Q69" s="56"/>
      <c r="R69" s="55"/>
      <c r="S69" s="55"/>
      <c r="T69" s="56"/>
      <c r="U69" s="55"/>
      <c r="V69" s="55"/>
      <c r="W69" s="56"/>
      <c r="X69" s="57"/>
      <c r="Y69" s="57"/>
      <c r="Z69" s="56"/>
      <c r="AA69" s="55"/>
      <c r="AB69" s="55"/>
      <c r="AC69" s="55"/>
      <c r="AD69" s="58"/>
    </row>
    <row r="70" spans="1:30" s="4" customFormat="1" ht="12">
      <c r="A70" s="4">
        <v>47</v>
      </c>
      <c r="B70" s="54" t="s">
        <v>75</v>
      </c>
      <c r="C70" s="54"/>
      <c r="D70" s="55">
        <v>3</v>
      </c>
      <c r="E70" s="55">
        <v>36</v>
      </c>
      <c r="F70" s="55">
        <v>34</v>
      </c>
      <c r="G70" s="55">
        <v>10</v>
      </c>
      <c r="H70" s="55">
        <v>23</v>
      </c>
      <c r="I70" s="55">
        <v>23</v>
      </c>
      <c r="J70" s="55">
        <v>3</v>
      </c>
      <c r="K70" s="56">
        <f t="shared" si="4"/>
        <v>1</v>
      </c>
      <c r="L70" s="55"/>
      <c r="M70" s="55"/>
      <c r="N70" s="56"/>
      <c r="O70" s="55"/>
      <c r="P70" s="55"/>
      <c r="Q70" s="56"/>
      <c r="R70" s="55"/>
      <c r="S70" s="55"/>
      <c r="T70" s="56"/>
      <c r="U70" s="55"/>
      <c r="V70" s="55"/>
      <c r="W70" s="56"/>
      <c r="X70" s="57"/>
      <c r="Y70" s="57"/>
      <c r="Z70" s="56"/>
      <c r="AA70" s="55"/>
      <c r="AB70" s="55"/>
      <c r="AC70" s="55"/>
      <c r="AD70" s="58"/>
    </row>
    <row r="71" spans="1:30" s="4" customFormat="1" ht="12">
      <c r="A71" s="4">
        <v>48</v>
      </c>
      <c r="B71" s="54" t="s">
        <v>76</v>
      </c>
      <c r="C71" s="54"/>
      <c r="D71" s="55">
        <v>3</v>
      </c>
      <c r="E71" s="55">
        <v>24</v>
      </c>
      <c r="F71" s="55">
        <v>24</v>
      </c>
      <c r="G71" s="55">
        <v>0</v>
      </c>
      <c r="H71" s="55">
        <v>24</v>
      </c>
      <c r="I71" s="55">
        <v>13</v>
      </c>
      <c r="J71" s="55">
        <v>2</v>
      </c>
      <c r="K71" s="56">
        <f t="shared" si="4"/>
        <v>0.5416666666666666</v>
      </c>
      <c r="L71" s="55"/>
      <c r="M71" s="55"/>
      <c r="N71" s="56"/>
      <c r="O71" s="55">
        <v>11</v>
      </c>
      <c r="P71" s="55">
        <v>1</v>
      </c>
      <c r="Q71" s="56">
        <f>O71/H71</f>
        <v>0.4583333333333333</v>
      </c>
      <c r="R71" s="55"/>
      <c r="S71" s="55"/>
      <c r="T71" s="56"/>
      <c r="U71" s="55"/>
      <c r="V71" s="55"/>
      <c r="W71" s="56"/>
      <c r="X71" s="57"/>
      <c r="Y71" s="57"/>
      <c r="Z71" s="56"/>
      <c r="AA71" s="55"/>
      <c r="AB71" s="55"/>
      <c r="AC71" s="55"/>
      <c r="AD71" s="58"/>
    </row>
    <row r="72" spans="1:30" s="4" customFormat="1" ht="12">
      <c r="A72" s="4">
        <v>49</v>
      </c>
      <c r="B72" s="54" t="s">
        <v>77</v>
      </c>
      <c r="C72" s="54"/>
      <c r="D72" s="55">
        <v>3</v>
      </c>
      <c r="E72" s="55">
        <v>61</v>
      </c>
      <c r="F72" s="55">
        <v>55</v>
      </c>
      <c r="G72" s="55">
        <v>4</v>
      </c>
      <c r="H72" s="55">
        <v>50</v>
      </c>
      <c r="I72" s="55">
        <v>50</v>
      </c>
      <c r="J72" s="55">
        <v>3</v>
      </c>
      <c r="K72" s="56">
        <f t="shared" si="4"/>
        <v>1</v>
      </c>
      <c r="L72" s="55"/>
      <c r="M72" s="55"/>
      <c r="N72" s="56"/>
      <c r="O72" s="55"/>
      <c r="P72" s="55"/>
      <c r="Q72" s="56"/>
      <c r="R72" s="55"/>
      <c r="S72" s="55"/>
      <c r="T72" s="56"/>
      <c r="U72" s="55"/>
      <c r="V72" s="55"/>
      <c r="W72" s="56"/>
      <c r="X72" s="57"/>
      <c r="Y72" s="57"/>
      <c r="Z72" s="56"/>
      <c r="AA72" s="55"/>
      <c r="AB72" s="55"/>
      <c r="AC72" s="55"/>
      <c r="AD72" s="58"/>
    </row>
    <row r="73" spans="1:30" s="118" customFormat="1" ht="12">
      <c r="A73" s="118">
        <v>50</v>
      </c>
      <c r="B73" s="119" t="s">
        <v>78</v>
      </c>
      <c r="C73" s="119"/>
      <c r="D73" s="120">
        <v>3</v>
      </c>
      <c r="E73" s="120"/>
      <c r="F73" s="120"/>
      <c r="G73" s="120"/>
      <c r="H73" s="120"/>
      <c r="I73" s="120"/>
      <c r="J73" s="120"/>
      <c r="K73" s="121"/>
      <c r="L73" s="120"/>
      <c r="M73" s="120"/>
      <c r="N73" s="121" t="e">
        <f>L73/H73</f>
        <v>#DIV/0!</v>
      </c>
      <c r="O73" s="120"/>
      <c r="P73" s="120"/>
      <c r="Q73" s="121"/>
      <c r="R73" s="120"/>
      <c r="S73" s="120"/>
      <c r="T73" s="121"/>
      <c r="U73" s="120"/>
      <c r="V73" s="120"/>
      <c r="W73" s="121"/>
      <c r="X73" s="122"/>
      <c r="Y73" s="122"/>
      <c r="Z73" s="121"/>
      <c r="AA73" s="120"/>
      <c r="AB73" s="120"/>
      <c r="AC73" s="120"/>
      <c r="AD73" s="117" t="s">
        <v>173</v>
      </c>
    </row>
    <row r="74" spans="1:30" s="4" customFormat="1" ht="12">
      <c r="A74" s="4">
        <v>51</v>
      </c>
      <c r="B74" s="54" t="s">
        <v>79</v>
      </c>
      <c r="C74" s="54"/>
      <c r="D74" s="55">
        <v>3</v>
      </c>
      <c r="E74" s="55">
        <v>96</v>
      </c>
      <c r="F74" s="55">
        <v>92</v>
      </c>
      <c r="G74" s="55">
        <v>1</v>
      </c>
      <c r="H74" s="55">
        <v>89</v>
      </c>
      <c r="I74" s="55">
        <v>23</v>
      </c>
      <c r="J74" s="55">
        <v>1</v>
      </c>
      <c r="K74" s="56">
        <f>I74/H74</f>
        <v>0.25842696629213485</v>
      </c>
      <c r="L74" s="55">
        <v>66</v>
      </c>
      <c r="M74" s="55">
        <v>2</v>
      </c>
      <c r="N74" s="56">
        <f>L74/H74</f>
        <v>0.7415730337078652</v>
      </c>
      <c r="O74" s="55"/>
      <c r="P74" s="55"/>
      <c r="Q74" s="56"/>
      <c r="R74" s="55"/>
      <c r="S74" s="55"/>
      <c r="T74" s="56"/>
      <c r="U74" s="55"/>
      <c r="V74" s="55"/>
      <c r="W74" s="56"/>
      <c r="X74" s="57"/>
      <c r="Y74" s="57"/>
      <c r="Z74" s="56"/>
      <c r="AA74" s="55"/>
      <c r="AB74" s="55"/>
      <c r="AC74" s="55"/>
      <c r="AD74" s="58"/>
    </row>
    <row r="75" spans="1:30" s="4" customFormat="1" ht="12">
      <c r="A75" s="4">
        <v>52</v>
      </c>
      <c r="B75" s="54" t="s">
        <v>80</v>
      </c>
      <c r="C75" s="54"/>
      <c r="D75" s="55">
        <v>3</v>
      </c>
      <c r="E75" s="55">
        <v>59</v>
      </c>
      <c r="F75" s="55">
        <v>56</v>
      </c>
      <c r="G75" s="55">
        <v>1</v>
      </c>
      <c r="H75" s="55">
        <v>54</v>
      </c>
      <c r="I75" s="55"/>
      <c r="J75" s="55"/>
      <c r="K75" s="56"/>
      <c r="L75" s="55">
        <v>43</v>
      </c>
      <c r="M75" s="55">
        <v>3</v>
      </c>
      <c r="N75" s="56">
        <f>L75/H75</f>
        <v>0.7962962962962963</v>
      </c>
      <c r="O75" s="55">
        <v>11</v>
      </c>
      <c r="P75" s="55"/>
      <c r="Q75" s="56">
        <f>O75/H75</f>
        <v>0.2037037037037037</v>
      </c>
      <c r="R75" s="55"/>
      <c r="S75" s="55"/>
      <c r="T75" s="56"/>
      <c r="U75" s="55"/>
      <c r="V75" s="55"/>
      <c r="W75" s="56"/>
      <c r="X75" s="57"/>
      <c r="Y75" s="57"/>
      <c r="Z75" s="56"/>
      <c r="AA75" s="55"/>
      <c r="AB75" s="55"/>
      <c r="AC75" s="55"/>
      <c r="AD75" s="58"/>
    </row>
    <row r="76" spans="1:30" s="4" customFormat="1" ht="12">
      <c r="A76" s="4">
        <v>53</v>
      </c>
      <c r="B76" s="54" t="s">
        <v>81</v>
      </c>
      <c r="C76" s="54"/>
      <c r="D76" s="55">
        <v>3</v>
      </c>
      <c r="E76" s="55">
        <v>54</v>
      </c>
      <c r="F76" s="55">
        <v>51</v>
      </c>
      <c r="G76" s="55">
        <v>1</v>
      </c>
      <c r="H76" s="55">
        <v>49</v>
      </c>
      <c r="I76" s="55">
        <v>40</v>
      </c>
      <c r="J76" s="55">
        <v>3</v>
      </c>
      <c r="K76" s="56">
        <f>I76/H76</f>
        <v>0.8163265306122449</v>
      </c>
      <c r="L76" s="55">
        <v>9</v>
      </c>
      <c r="M76" s="55"/>
      <c r="N76" s="61">
        <f>L76/H76</f>
        <v>0.1836734693877551</v>
      </c>
      <c r="O76" s="55"/>
      <c r="P76" s="55"/>
      <c r="Q76" s="56"/>
      <c r="R76" s="55"/>
      <c r="S76" s="55"/>
      <c r="T76" s="56"/>
      <c r="U76" s="55"/>
      <c r="V76" s="55"/>
      <c r="W76" s="56"/>
      <c r="X76" s="57"/>
      <c r="Y76" s="57"/>
      <c r="Z76" s="56"/>
      <c r="AA76" s="55"/>
      <c r="AB76" s="55"/>
      <c r="AC76" s="55"/>
      <c r="AD76" s="58"/>
    </row>
    <row r="77" spans="1:30" s="4" customFormat="1" ht="12">
      <c r="A77" s="4">
        <v>54</v>
      </c>
      <c r="B77" s="54" t="s">
        <v>82</v>
      </c>
      <c r="C77" s="54"/>
      <c r="D77" s="55">
        <v>3</v>
      </c>
      <c r="E77" s="55">
        <v>77</v>
      </c>
      <c r="F77" s="55">
        <v>63</v>
      </c>
      <c r="G77" s="55">
        <v>1</v>
      </c>
      <c r="H77" s="55">
        <v>62</v>
      </c>
      <c r="I77" s="55">
        <v>35</v>
      </c>
      <c r="J77" s="55">
        <v>2</v>
      </c>
      <c r="K77" s="56">
        <f>I77/H77</f>
        <v>0.5645161290322581</v>
      </c>
      <c r="L77" s="55"/>
      <c r="M77" s="55"/>
      <c r="N77" s="56"/>
      <c r="O77" s="55">
        <v>27</v>
      </c>
      <c r="P77" s="55">
        <v>1</v>
      </c>
      <c r="Q77" s="56">
        <f>O77/H77</f>
        <v>0.43548387096774194</v>
      </c>
      <c r="R77" s="55"/>
      <c r="S77" s="55"/>
      <c r="T77" s="56"/>
      <c r="U77" s="55"/>
      <c r="V77" s="55"/>
      <c r="W77" s="56"/>
      <c r="X77" s="57"/>
      <c r="Y77" s="57"/>
      <c r="Z77" s="56"/>
      <c r="AA77" s="55"/>
      <c r="AB77" s="55"/>
      <c r="AC77" s="55"/>
      <c r="AD77" s="58"/>
    </row>
    <row r="78" spans="1:30" s="4" customFormat="1" ht="12">
      <c r="A78" s="4">
        <v>55</v>
      </c>
      <c r="B78" s="54" t="s">
        <v>83</v>
      </c>
      <c r="C78" s="54"/>
      <c r="D78" s="94">
        <v>3</v>
      </c>
      <c r="E78" s="55">
        <v>36</v>
      </c>
      <c r="F78" s="55">
        <v>34</v>
      </c>
      <c r="G78" s="55">
        <v>1</v>
      </c>
      <c r="H78" s="55">
        <v>33</v>
      </c>
      <c r="I78" s="55"/>
      <c r="J78" s="55"/>
      <c r="K78" s="56"/>
      <c r="L78" s="55">
        <v>18</v>
      </c>
      <c r="M78" s="55">
        <v>2</v>
      </c>
      <c r="N78" s="56"/>
      <c r="O78" s="55">
        <v>15</v>
      </c>
      <c r="P78" s="55">
        <v>1</v>
      </c>
      <c r="Q78" s="56">
        <f>O78/H78</f>
        <v>0.45454545454545453</v>
      </c>
      <c r="R78" s="55"/>
      <c r="S78" s="55"/>
      <c r="T78" s="56"/>
      <c r="U78" s="55"/>
      <c r="V78" s="55"/>
      <c r="W78" s="56"/>
      <c r="X78" s="57"/>
      <c r="Y78" s="57"/>
      <c r="Z78" s="56"/>
      <c r="AA78" s="55"/>
      <c r="AB78" s="55"/>
      <c r="AC78" s="55"/>
      <c r="AD78" s="58"/>
    </row>
    <row r="79" spans="1:30" s="4" customFormat="1" ht="12">
      <c r="A79" s="4">
        <v>56</v>
      </c>
      <c r="B79" s="101" t="s">
        <v>153</v>
      </c>
      <c r="C79" s="101"/>
      <c r="D79" s="94">
        <v>3</v>
      </c>
      <c r="E79" s="55">
        <v>62</v>
      </c>
      <c r="F79" s="55">
        <v>47</v>
      </c>
      <c r="G79" s="55">
        <v>2</v>
      </c>
      <c r="H79" s="55">
        <v>44</v>
      </c>
      <c r="I79" s="55">
        <v>22</v>
      </c>
      <c r="J79" s="55">
        <v>1</v>
      </c>
      <c r="K79" s="56">
        <f aca="true" t="shared" si="5" ref="K79:K94">I79/H79</f>
        <v>0.5</v>
      </c>
      <c r="L79" s="55"/>
      <c r="M79" s="55"/>
      <c r="N79" s="56"/>
      <c r="O79" s="55">
        <v>22</v>
      </c>
      <c r="P79" s="55">
        <v>2</v>
      </c>
      <c r="Q79" s="56">
        <f>O79/H79</f>
        <v>0.5</v>
      </c>
      <c r="R79" s="55"/>
      <c r="S79" s="55"/>
      <c r="T79" s="56"/>
      <c r="U79" s="55"/>
      <c r="V79" s="55"/>
      <c r="W79" s="56"/>
      <c r="X79" s="57"/>
      <c r="Y79" s="57"/>
      <c r="Z79" s="56"/>
      <c r="AA79" s="55"/>
      <c r="AB79" s="55"/>
      <c r="AC79" s="55"/>
      <c r="AD79" s="58"/>
    </row>
    <row r="80" spans="2:30" s="4" customFormat="1" ht="12">
      <c r="B80" s="139" t="s">
        <v>151</v>
      </c>
      <c r="C80" s="139"/>
      <c r="D80" s="94">
        <v>0</v>
      </c>
      <c r="E80" s="55"/>
      <c r="F80" s="55"/>
      <c r="G80" s="55"/>
      <c r="H80" s="55"/>
      <c r="I80" s="55"/>
      <c r="J80" s="55"/>
      <c r="K80" s="56" t="e">
        <f t="shared" si="5"/>
        <v>#DIV/0!</v>
      </c>
      <c r="L80" s="55"/>
      <c r="M80" s="55"/>
      <c r="N80" s="56"/>
      <c r="O80" s="55"/>
      <c r="P80" s="55"/>
      <c r="Q80" s="56" t="e">
        <f>O80/H80</f>
        <v>#DIV/0!</v>
      </c>
      <c r="R80" s="55"/>
      <c r="S80" s="55"/>
      <c r="T80" s="56"/>
      <c r="U80" s="55"/>
      <c r="V80" s="55"/>
      <c r="W80" s="56"/>
      <c r="X80" s="57"/>
      <c r="Y80" s="57"/>
      <c r="Z80" s="56"/>
      <c r="AA80" s="55"/>
      <c r="AB80" s="55"/>
      <c r="AC80" s="55"/>
      <c r="AD80" s="58"/>
    </row>
    <row r="81" spans="1:30" s="4" customFormat="1" ht="12">
      <c r="A81" s="4">
        <v>57</v>
      </c>
      <c r="B81" s="54" t="s">
        <v>84</v>
      </c>
      <c r="C81" s="54"/>
      <c r="D81" s="55">
        <v>3</v>
      </c>
      <c r="E81" s="55">
        <v>98</v>
      </c>
      <c r="F81" s="55">
        <v>89</v>
      </c>
      <c r="G81" s="55">
        <v>1</v>
      </c>
      <c r="H81" s="55">
        <v>86</v>
      </c>
      <c r="I81" s="55">
        <v>42</v>
      </c>
      <c r="J81" s="55">
        <v>2</v>
      </c>
      <c r="K81" s="56">
        <f t="shared" si="5"/>
        <v>0.4883720930232558</v>
      </c>
      <c r="L81" s="55">
        <v>18</v>
      </c>
      <c r="M81" s="55"/>
      <c r="N81" s="56">
        <f>L81/H81</f>
        <v>0.20930232558139536</v>
      </c>
      <c r="O81" s="55">
        <v>26</v>
      </c>
      <c r="P81" s="55">
        <v>1</v>
      </c>
      <c r="Q81" s="56">
        <f>O81/H81</f>
        <v>0.3023255813953488</v>
      </c>
      <c r="R81" s="55"/>
      <c r="S81" s="55"/>
      <c r="T81" s="56"/>
      <c r="U81" s="55"/>
      <c r="V81" s="55"/>
      <c r="W81" s="56"/>
      <c r="X81" s="57"/>
      <c r="Y81" s="57"/>
      <c r="Z81" s="56"/>
      <c r="AA81" s="55"/>
      <c r="AB81" s="55"/>
      <c r="AC81" s="55"/>
      <c r="AD81" s="58"/>
    </row>
    <row r="82" spans="1:30" s="4" customFormat="1" ht="12">
      <c r="A82" s="4">
        <v>58</v>
      </c>
      <c r="B82" s="54" t="s">
        <v>85</v>
      </c>
      <c r="C82" s="54"/>
      <c r="D82" s="94">
        <v>3</v>
      </c>
      <c r="E82" s="55">
        <v>50</v>
      </c>
      <c r="F82" s="55">
        <v>47</v>
      </c>
      <c r="G82" s="55">
        <v>9</v>
      </c>
      <c r="H82" s="55">
        <v>37</v>
      </c>
      <c r="I82" s="55">
        <v>37</v>
      </c>
      <c r="J82" s="55">
        <v>3</v>
      </c>
      <c r="K82" s="56">
        <f t="shared" si="5"/>
        <v>1</v>
      </c>
      <c r="L82" s="55"/>
      <c r="M82" s="55"/>
      <c r="N82" s="56"/>
      <c r="O82" s="55"/>
      <c r="P82" s="55"/>
      <c r="Q82" s="56"/>
      <c r="R82" s="55"/>
      <c r="S82" s="55"/>
      <c r="T82" s="56"/>
      <c r="U82" s="55"/>
      <c r="V82" s="55"/>
      <c r="W82" s="56"/>
      <c r="X82" s="57"/>
      <c r="Y82" s="57"/>
      <c r="Z82" s="56"/>
      <c r="AA82" s="55"/>
      <c r="AB82" s="55"/>
      <c r="AC82" s="55"/>
      <c r="AD82" s="58"/>
    </row>
    <row r="83" spans="1:30" s="4" customFormat="1" ht="12">
      <c r="A83" s="4">
        <v>59</v>
      </c>
      <c r="B83" s="101" t="s">
        <v>86</v>
      </c>
      <c r="C83" s="101"/>
      <c r="D83" s="55">
        <v>3</v>
      </c>
      <c r="E83" s="55">
        <v>87</v>
      </c>
      <c r="F83" s="55">
        <v>76</v>
      </c>
      <c r="G83" s="55">
        <v>1</v>
      </c>
      <c r="H83" s="55">
        <v>73</v>
      </c>
      <c r="I83" s="55">
        <v>55</v>
      </c>
      <c r="J83" s="55">
        <v>3</v>
      </c>
      <c r="K83" s="56">
        <f t="shared" si="5"/>
        <v>0.7534246575342466</v>
      </c>
      <c r="L83" s="55">
        <v>18</v>
      </c>
      <c r="M83" s="55"/>
      <c r="N83" s="56">
        <f>L83/H83</f>
        <v>0.2465753424657534</v>
      </c>
      <c r="O83" s="55"/>
      <c r="P83" s="55"/>
      <c r="Q83" s="56"/>
      <c r="R83" s="55"/>
      <c r="S83" s="55"/>
      <c r="T83" s="56"/>
      <c r="U83" s="55"/>
      <c r="V83" s="55"/>
      <c r="W83" s="56"/>
      <c r="X83" s="57"/>
      <c r="Y83" s="57"/>
      <c r="Z83" s="56"/>
      <c r="AA83" s="55"/>
      <c r="AB83" s="55"/>
      <c r="AC83" s="55"/>
      <c r="AD83" s="58"/>
    </row>
    <row r="84" spans="2:30" s="4" customFormat="1" ht="12">
      <c r="B84" s="86"/>
      <c r="C84" s="86"/>
      <c r="D84" s="55"/>
      <c r="E84" s="55"/>
      <c r="F84" s="55"/>
      <c r="G84" s="55"/>
      <c r="H84" s="55"/>
      <c r="I84" s="55"/>
      <c r="J84" s="55"/>
      <c r="K84" s="56"/>
      <c r="L84" s="55"/>
      <c r="M84" s="55"/>
      <c r="N84" s="56"/>
      <c r="O84" s="55"/>
      <c r="P84" s="55"/>
      <c r="Q84" s="56"/>
      <c r="R84" s="55"/>
      <c r="S84" s="55"/>
      <c r="T84" s="56"/>
      <c r="U84" s="55"/>
      <c r="V84" s="55"/>
      <c r="W84" s="56"/>
      <c r="X84" s="57"/>
      <c r="Y84" s="57"/>
      <c r="Z84" s="56"/>
      <c r="AA84" s="55"/>
      <c r="AB84" s="55"/>
      <c r="AC84" s="55"/>
      <c r="AD84" s="58"/>
    </row>
    <row r="85" spans="1:30" s="4" customFormat="1" ht="12">
      <c r="A85" s="4">
        <v>60</v>
      </c>
      <c r="B85" s="54" t="s">
        <v>87</v>
      </c>
      <c r="C85" s="54"/>
      <c r="D85" s="55">
        <v>3</v>
      </c>
      <c r="E85" s="55">
        <v>60</v>
      </c>
      <c r="F85" s="55">
        <v>57</v>
      </c>
      <c r="G85" s="55">
        <v>7</v>
      </c>
      <c r="H85" s="55">
        <v>46</v>
      </c>
      <c r="I85" s="55">
        <v>46</v>
      </c>
      <c r="J85" s="55">
        <v>3</v>
      </c>
      <c r="K85" s="56">
        <f t="shared" si="5"/>
        <v>1</v>
      </c>
      <c r="L85" s="55"/>
      <c r="M85" s="55"/>
      <c r="N85" s="56">
        <f>L85/H85</f>
        <v>0</v>
      </c>
      <c r="O85" s="55"/>
      <c r="P85" s="55"/>
      <c r="Q85" s="56"/>
      <c r="R85" s="55"/>
      <c r="S85" s="55"/>
      <c r="T85" s="56"/>
      <c r="U85" s="55"/>
      <c r="V85" s="55"/>
      <c r="W85" s="56"/>
      <c r="X85" s="57"/>
      <c r="Y85" s="57"/>
      <c r="Z85" s="56"/>
      <c r="AA85" s="55"/>
      <c r="AB85" s="55"/>
      <c r="AC85" s="55"/>
      <c r="AD85" s="58"/>
    </row>
    <row r="86" spans="1:30" s="4" customFormat="1" ht="12">
      <c r="A86" s="4">
        <v>61</v>
      </c>
      <c r="B86" s="54" t="s">
        <v>88</v>
      </c>
      <c r="C86" s="54"/>
      <c r="D86" s="94">
        <v>3</v>
      </c>
      <c r="E86" s="55">
        <v>29</v>
      </c>
      <c r="F86" s="55">
        <v>25</v>
      </c>
      <c r="G86" s="55">
        <v>4</v>
      </c>
      <c r="H86" s="55">
        <v>17</v>
      </c>
      <c r="I86" s="55">
        <v>17</v>
      </c>
      <c r="J86" s="55">
        <v>3</v>
      </c>
      <c r="K86" s="56">
        <f t="shared" si="5"/>
        <v>1</v>
      </c>
      <c r="L86" s="55"/>
      <c r="M86" s="55"/>
      <c r="N86" s="56"/>
      <c r="O86" s="55"/>
      <c r="P86" s="55"/>
      <c r="Q86" s="56"/>
      <c r="R86" s="55"/>
      <c r="S86" s="55"/>
      <c r="T86" s="56"/>
      <c r="U86" s="55"/>
      <c r="V86" s="55"/>
      <c r="W86" s="56"/>
      <c r="X86" s="57"/>
      <c r="Y86" s="57"/>
      <c r="Z86" s="56"/>
      <c r="AA86" s="55"/>
      <c r="AB86" s="55"/>
      <c r="AC86" s="55"/>
      <c r="AD86" s="58"/>
    </row>
    <row r="87" spans="1:30" s="4" customFormat="1" ht="12">
      <c r="A87" s="4">
        <v>62</v>
      </c>
      <c r="B87" s="84" t="s">
        <v>178</v>
      </c>
      <c r="C87" s="84"/>
      <c r="D87" s="55">
        <v>3</v>
      </c>
      <c r="E87" s="55">
        <v>93</v>
      </c>
      <c r="F87" s="55">
        <v>90</v>
      </c>
      <c r="G87" s="55">
        <v>9</v>
      </c>
      <c r="H87" s="55">
        <v>80</v>
      </c>
      <c r="I87" s="55">
        <v>55</v>
      </c>
      <c r="J87" s="55">
        <v>2</v>
      </c>
      <c r="K87" s="56">
        <f t="shared" si="5"/>
        <v>0.6875</v>
      </c>
      <c r="L87" s="55">
        <v>25</v>
      </c>
      <c r="M87" s="55">
        <v>1</v>
      </c>
      <c r="N87" s="56">
        <f>L87/H87</f>
        <v>0.3125</v>
      </c>
      <c r="O87" s="55"/>
      <c r="P87" s="55"/>
      <c r="Q87" s="56"/>
      <c r="R87" s="55"/>
      <c r="S87" s="55"/>
      <c r="T87" s="56"/>
      <c r="U87" s="55"/>
      <c r="V87" s="55"/>
      <c r="W87" s="56"/>
      <c r="X87" s="57"/>
      <c r="Y87" s="57"/>
      <c r="Z87" s="56"/>
      <c r="AA87" s="55"/>
      <c r="AB87" s="55"/>
      <c r="AC87" s="55"/>
      <c r="AD87" s="58"/>
    </row>
    <row r="88" spans="2:30" s="4" customFormat="1" ht="12">
      <c r="B88" s="138" t="s">
        <v>177</v>
      </c>
      <c r="C88" s="138"/>
      <c r="D88" s="55">
        <v>3</v>
      </c>
      <c r="E88" s="55">
        <v>67</v>
      </c>
      <c r="F88" s="55">
        <v>57</v>
      </c>
      <c r="G88" s="55">
        <v>5</v>
      </c>
      <c r="H88" s="55">
        <v>52</v>
      </c>
      <c r="I88" s="55">
        <v>52</v>
      </c>
      <c r="J88" s="55">
        <v>3</v>
      </c>
      <c r="K88" s="56">
        <f t="shared" si="5"/>
        <v>1</v>
      </c>
      <c r="L88" s="55"/>
      <c r="M88" s="55"/>
      <c r="N88" s="56"/>
      <c r="O88" s="55"/>
      <c r="P88" s="55"/>
      <c r="Q88" s="56"/>
      <c r="R88" s="55"/>
      <c r="S88" s="55"/>
      <c r="T88" s="56"/>
      <c r="U88" s="55"/>
      <c r="V88" s="55"/>
      <c r="W88" s="56"/>
      <c r="X88" s="57"/>
      <c r="Y88" s="57"/>
      <c r="Z88" s="56"/>
      <c r="AA88" s="55"/>
      <c r="AB88" s="55"/>
      <c r="AC88" s="55"/>
      <c r="AD88" s="58"/>
    </row>
    <row r="89" spans="1:30" s="4" customFormat="1" ht="12">
      <c r="A89" s="4">
        <v>63</v>
      </c>
      <c r="B89" s="54" t="s">
        <v>90</v>
      </c>
      <c r="C89" s="54"/>
      <c r="D89" s="55">
        <v>3</v>
      </c>
      <c r="E89" s="55">
        <v>99</v>
      </c>
      <c r="F89" s="55">
        <v>91</v>
      </c>
      <c r="G89" s="55">
        <v>8</v>
      </c>
      <c r="H89" s="55">
        <v>80</v>
      </c>
      <c r="I89" s="55">
        <v>35</v>
      </c>
      <c r="J89" s="55">
        <v>1</v>
      </c>
      <c r="K89" s="56">
        <f t="shared" si="5"/>
        <v>0.4375</v>
      </c>
      <c r="L89" s="55">
        <v>45</v>
      </c>
      <c r="M89" s="55">
        <v>2</v>
      </c>
      <c r="N89" s="56">
        <f>L89/H89</f>
        <v>0.5625</v>
      </c>
      <c r="O89" s="55"/>
      <c r="P89" s="55"/>
      <c r="Q89" s="56"/>
      <c r="R89" s="55"/>
      <c r="S89" s="55"/>
      <c r="T89" s="56"/>
      <c r="U89" s="55"/>
      <c r="V89" s="55"/>
      <c r="W89" s="56"/>
      <c r="X89" s="57"/>
      <c r="Y89" s="57"/>
      <c r="Z89" s="56"/>
      <c r="AA89" s="55"/>
      <c r="AB89" s="55"/>
      <c r="AC89" s="55"/>
      <c r="AD89" s="58"/>
    </row>
    <row r="90" spans="1:30" s="4" customFormat="1" ht="12">
      <c r="A90" s="4">
        <v>64</v>
      </c>
      <c r="B90" s="84" t="s">
        <v>91</v>
      </c>
      <c r="C90" s="84"/>
      <c r="D90" s="55">
        <v>3</v>
      </c>
      <c r="E90" s="55">
        <v>62</v>
      </c>
      <c r="F90" s="55">
        <v>52</v>
      </c>
      <c r="G90" s="55">
        <v>1</v>
      </c>
      <c r="H90" s="55">
        <v>49</v>
      </c>
      <c r="I90" s="55">
        <v>49</v>
      </c>
      <c r="J90" s="55">
        <v>3</v>
      </c>
      <c r="K90" s="56">
        <f t="shared" si="5"/>
        <v>1</v>
      </c>
      <c r="L90" s="55"/>
      <c r="M90" s="55"/>
      <c r="N90" s="56"/>
      <c r="O90" s="55"/>
      <c r="P90" s="55"/>
      <c r="Q90" s="56"/>
      <c r="R90" s="55"/>
      <c r="S90" s="55"/>
      <c r="T90" s="56"/>
      <c r="U90" s="55"/>
      <c r="V90" s="55"/>
      <c r="W90" s="56"/>
      <c r="X90" s="57"/>
      <c r="Y90" s="57"/>
      <c r="Z90" s="56"/>
      <c r="AA90" s="55"/>
      <c r="AB90" s="55"/>
      <c r="AC90" s="55"/>
      <c r="AD90" s="58"/>
    </row>
    <row r="91" spans="2:30" s="4" customFormat="1" ht="12">
      <c r="B91" s="138" t="s">
        <v>38</v>
      </c>
      <c r="C91" s="138"/>
      <c r="D91" s="55">
        <v>3</v>
      </c>
      <c r="E91" s="55">
        <v>27</v>
      </c>
      <c r="F91" s="55">
        <v>18</v>
      </c>
      <c r="G91" s="55">
        <v>1</v>
      </c>
      <c r="H91" s="55">
        <v>17</v>
      </c>
      <c r="I91" s="55">
        <v>17</v>
      </c>
      <c r="J91" s="55">
        <v>3</v>
      </c>
      <c r="K91" s="56">
        <f t="shared" si="5"/>
        <v>1</v>
      </c>
      <c r="L91" s="55"/>
      <c r="M91" s="55"/>
      <c r="N91" s="56"/>
      <c r="O91" s="55"/>
      <c r="P91" s="55"/>
      <c r="Q91" s="56">
        <f>O91/H91</f>
        <v>0</v>
      </c>
      <c r="R91" s="55"/>
      <c r="S91" s="55"/>
      <c r="T91" s="56"/>
      <c r="U91" s="55"/>
      <c r="V91" s="55"/>
      <c r="W91" s="56"/>
      <c r="X91" s="57"/>
      <c r="Y91" s="57"/>
      <c r="Z91" s="56"/>
      <c r="AA91" s="55"/>
      <c r="AB91" s="55"/>
      <c r="AC91" s="55"/>
      <c r="AD91" s="58"/>
    </row>
    <row r="92" spans="1:30" s="4" customFormat="1" ht="12">
      <c r="A92" s="4">
        <v>65</v>
      </c>
      <c r="B92" s="54" t="s">
        <v>92</v>
      </c>
      <c r="C92" s="54"/>
      <c r="D92" s="55">
        <v>3</v>
      </c>
      <c r="E92" s="55">
        <v>68</v>
      </c>
      <c r="F92" s="55">
        <v>61</v>
      </c>
      <c r="G92" s="55">
        <v>4</v>
      </c>
      <c r="H92" s="55">
        <v>56</v>
      </c>
      <c r="I92" s="55">
        <v>56</v>
      </c>
      <c r="J92" s="55">
        <v>3</v>
      </c>
      <c r="K92" s="56">
        <f t="shared" si="5"/>
        <v>1</v>
      </c>
      <c r="L92" s="55"/>
      <c r="M92" s="55"/>
      <c r="N92" s="56"/>
      <c r="O92" s="55"/>
      <c r="P92" s="55"/>
      <c r="Q92" s="56"/>
      <c r="R92" s="55"/>
      <c r="S92" s="55"/>
      <c r="T92" s="56"/>
      <c r="U92" s="55"/>
      <c r="V92" s="55"/>
      <c r="W92" s="56"/>
      <c r="X92" s="57"/>
      <c r="Y92" s="57"/>
      <c r="Z92" s="56"/>
      <c r="AA92" s="55"/>
      <c r="AB92" s="55"/>
      <c r="AC92" s="55"/>
      <c r="AD92" s="58"/>
    </row>
    <row r="93" spans="1:30" s="4" customFormat="1" ht="12">
      <c r="A93" s="4">
        <v>66</v>
      </c>
      <c r="B93" s="54" t="s">
        <v>93</v>
      </c>
      <c r="C93" s="54"/>
      <c r="D93" s="94">
        <v>3</v>
      </c>
      <c r="E93" s="55">
        <v>66</v>
      </c>
      <c r="F93" s="55">
        <v>61</v>
      </c>
      <c r="G93" s="55">
        <v>0</v>
      </c>
      <c r="H93" s="55">
        <v>58</v>
      </c>
      <c r="I93" s="55">
        <v>27</v>
      </c>
      <c r="J93" s="55">
        <v>2</v>
      </c>
      <c r="K93" s="56">
        <f t="shared" si="5"/>
        <v>0.46551724137931033</v>
      </c>
      <c r="L93" s="55">
        <v>19</v>
      </c>
      <c r="M93" s="55">
        <v>1</v>
      </c>
      <c r="N93" s="56">
        <f>L93/H93</f>
        <v>0.3275862068965517</v>
      </c>
      <c r="O93" s="55">
        <v>12</v>
      </c>
      <c r="P93" s="55"/>
      <c r="Q93" s="56"/>
      <c r="R93" s="55"/>
      <c r="S93" s="55"/>
      <c r="T93" s="56"/>
      <c r="U93" s="55"/>
      <c r="V93" s="55"/>
      <c r="W93" s="56"/>
      <c r="X93" s="57"/>
      <c r="Y93" s="57"/>
      <c r="Z93" s="56"/>
      <c r="AA93" s="55"/>
      <c r="AB93" s="55"/>
      <c r="AC93" s="55"/>
      <c r="AD93" s="58"/>
    </row>
    <row r="94" spans="1:30" s="4" customFormat="1" ht="12">
      <c r="A94" s="4">
        <v>67</v>
      </c>
      <c r="B94" s="54" t="s">
        <v>94</v>
      </c>
      <c r="C94" s="54"/>
      <c r="D94" s="94">
        <v>3</v>
      </c>
      <c r="E94" s="55">
        <v>59</v>
      </c>
      <c r="F94" s="55">
        <v>50</v>
      </c>
      <c r="G94" s="55">
        <v>1</v>
      </c>
      <c r="H94" s="55">
        <v>48</v>
      </c>
      <c r="I94" s="55">
        <v>22</v>
      </c>
      <c r="J94" s="55">
        <v>1</v>
      </c>
      <c r="K94" s="56">
        <f t="shared" si="5"/>
        <v>0.4583333333333333</v>
      </c>
      <c r="L94" s="55">
        <v>26</v>
      </c>
      <c r="M94" s="55">
        <v>2</v>
      </c>
      <c r="N94" s="56">
        <f>L94/H94</f>
        <v>0.5416666666666666</v>
      </c>
      <c r="O94" s="55"/>
      <c r="P94" s="55"/>
      <c r="Q94" s="56"/>
      <c r="R94" s="55"/>
      <c r="S94" s="55"/>
      <c r="T94" s="56"/>
      <c r="U94" s="55"/>
      <c r="V94" s="55"/>
      <c r="W94" s="56"/>
      <c r="X94" s="57"/>
      <c r="Y94" s="57"/>
      <c r="Z94" s="56"/>
      <c r="AA94" s="55"/>
      <c r="AB94" s="55"/>
      <c r="AC94" s="55"/>
      <c r="AD94" s="58"/>
    </row>
    <row r="95" spans="1:30" s="4" customFormat="1" ht="12">
      <c r="A95" s="4">
        <v>68</v>
      </c>
      <c r="B95" s="54" t="s">
        <v>95</v>
      </c>
      <c r="C95" s="54"/>
      <c r="D95" s="55">
        <v>3</v>
      </c>
      <c r="E95" s="55">
        <v>67</v>
      </c>
      <c r="F95" s="55">
        <v>55</v>
      </c>
      <c r="G95" s="55">
        <v>3</v>
      </c>
      <c r="H95" s="55">
        <v>52</v>
      </c>
      <c r="I95" s="55"/>
      <c r="J95" s="55"/>
      <c r="K95" s="56"/>
      <c r="L95" s="55">
        <v>52</v>
      </c>
      <c r="M95" s="55">
        <v>3</v>
      </c>
      <c r="N95" s="56">
        <f>L95/H95</f>
        <v>1</v>
      </c>
      <c r="O95" s="55"/>
      <c r="P95" s="55"/>
      <c r="Q95" s="56"/>
      <c r="R95" s="55"/>
      <c r="S95" s="55"/>
      <c r="T95" s="56"/>
      <c r="U95" s="55"/>
      <c r="V95" s="55"/>
      <c r="W95" s="56"/>
      <c r="X95" s="57"/>
      <c r="Y95" s="57"/>
      <c r="Z95" s="56"/>
      <c r="AA95" s="55"/>
      <c r="AB95" s="55"/>
      <c r="AC95" s="55"/>
      <c r="AD95" s="58"/>
    </row>
    <row r="96" spans="1:30" s="4" customFormat="1" ht="12">
      <c r="A96" s="4">
        <v>69</v>
      </c>
      <c r="B96" s="101" t="s">
        <v>96</v>
      </c>
      <c r="C96" s="54"/>
      <c r="D96" s="55">
        <v>3</v>
      </c>
      <c r="E96" s="55">
        <v>130</v>
      </c>
      <c r="F96" s="55">
        <v>100</v>
      </c>
      <c r="G96" s="55">
        <v>2</v>
      </c>
      <c r="H96" s="55">
        <v>97</v>
      </c>
      <c r="I96" s="55">
        <v>35</v>
      </c>
      <c r="J96" s="55">
        <v>1</v>
      </c>
      <c r="K96" s="56">
        <f aca="true" t="shared" si="6" ref="K96:K106">I96/H96</f>
        <v>0.36082474226804123</v>
      </c>
      <c r="L96" s="55">
        <v>62</v>
      </c>
      <c r="M96" s="55">
        <v>2</v>
      </c>
      <c r="N96" s="56">
        <f>L96/H96</f>
        <v>0.6391752577319587</v>
      </c>
      <c r="O96" s="55"/>
      <c r="P96" s="55"/>
      <c r="Q96" s="56"/>
      <c r="R96" s="55"/>
      <c r="S96" s="55"/>
      <c r="T96" s="56"/>
      <c r="U96" s="55"/>
      <c r="V96" s="55"/>
      <c r="W96" s="56"/>
      <c r="X96" s="57"/>
      <c r="Y96" s="57"/>
      <c r="Z96" s="56"/>
      <c r="AA96" s="55"/>
      <c r="AB96" s="55"/>
      <c r="AC96" s="55"/>
      <c r="AD96" s="58"/>
    </row>
    <row r="97" spans="2:30" s="4" customFormat="1" ht="12">
      <c r="B97" s="64" t="s">
        <v>41</v>
      </c>
      <c r="C97" s="64"/>
      <c r="D97" s="55">
        <v>0</v>
      </c>
      <c r="E97" s="55"/>
      <c r="F97" s="55"/>
      <c r="G97" s="55"/>
      <c r="H97" s="55"/>
      <c r="I97" s="55"/>
      <c r="J97" s="55"/>
      <c r="K97" s="56" t="e">
        <f t="shared" si="6"/>
        <v>#DIV/0!</v>
      </c>
      <c r="L97" s="55"/>
      <c r="M97" s="55"/>
      <c r="N97" s="56" t="e">
        <f>L97/H97</f>
        <v>#DIV/0!</v>
      </c>
      <c r="O97" s="55"/>
      <c r="P97" s="55"/>
      <c r="Q97" s="56"/>
      <c r="R97" s="55"/>
      <c r="S97" s="55"/>
      <c r="T97" s="56"/>
      <c r="U97" s="55"/>
      <c r="V97" s="55"/>
      <c r="W97" s="56"/>
      <c r="X97" s="57"/>
      <c r="Y97" s="57"/>
      <c r="Z97" s="56"/>
      <c r="AA97" s="55"/>
      <c r="AB97" s="55"/>
      <c r="AC97" s="55"/>
      <c r="AD97" s="58"/>
    </row>
    <row r="98" spans="1:30" s="4" customFormat="1" ht="12">
      <c r="A98" s="4">
        <v>70</v>
      </c>
      <c r="B98" s="54" t="s">
        <v>97</v>
      </c>
      <c r="C98" s="54"/>
      <c r="D98" s="55">
        <v>3</v>
      </c>
      <c r="E98" s="55">
        <v>63</v>
      </c>
      <c r="F98" s="55">
        <v>56</v>
      </c>
      <c r="G98" s="55">
        <v>3</v>
      </c>
      <c r="H98" s="55">
        <v>53</v>
      </c>
      <c r="I98" s="55">
        <v>53</v>
      </c>
      <c r="J98" s="55">
        <v>3</v>
      </c>
      <c r="K98" s="56">
        <f t="shared" si="6"/>
        <v>1</v>
      </c>
      <c r="L98" s="55"/>
      <c r="M98" s="55"/>
      <c r="N98" s="56"/>
      <c r="O98" s="55"/>
      <c r="P98" s="55"/>
      <c r="Q98" s="56"/>
      <c r="R98" s="55"/>
      <c r="S98" s="55"/>
      <c r="T98" s="56"/>
      <c r="U98" s="55"/>
      <c r="V98" s="55"/>
      <c r="W98" s="56"/>
      <c r="X98" s="57"/>
      <c r="Y98" s="57"/>
      <c r="Z98" s="56"/>
      <c r="AA98" s="55"/>
      <c r="AB98" s="55"/>
      <c r="AC98" s="55"/>
      <c r="AD98" s="58"/>
    </row>
    <row r="99" spans="1:30" s="4" customFormat="1" ht="12">
      <c r="A99" s="4">
        <v>71</v>
      </c>
      <c r="B99" s="54" t="s">
        <v>98</v>
      </c>
      <c r="C99" s="54"/>
      <c r="D99" s="55">
        <v>3</v>
      </c>
      <c r="E99" s="55">
        <v>45</v>
      </c>
      <c r="F99" s="55">
        <v>39</v>
      </c>
      <c r="G99" s="55">
        <v>4</v>
      </c>
      <c r="H99" s="55">
        <v>30</v>
      </c>
      <c r="I99" s="55">
        <v>30</v>
      </c>
      <c r="J99" s="55">
        <v>3</v>
      </c>
      <c r="K99" s="56">
        <f t="shared" si="6"/>
        <v>1</v>
      </c>
      <c r="L99" s="55"/>
      <c r="M99" s="55"/>
      <c r="N99" s="56"/>
      <c r="O99" s="55"/>
      <c r="P99" s="55"/>
      <c r="Q99" s="56"/>
      <c r="R99" s="55"/>
      <c r="S99" s="55"/>
      <c r="T99" s="56"/>
      <c r="U99" s="55"/>
      <c r="V99" s="55"/>
      <c r="W99" s="56"/>
      <c r="X99" s="57"/>
      <c r="Y99" s="57"/>
      <c r="Z99" s="56"/>
      <c r="AA99" s="55"/>
      <c r="AB99" s="55"/>
      <c r="AC99" s="55"/>
      <c r="AD99" s="58"/>
    </row>
    <row r="100" spans="1:30" s="4" customFormat="1" ht="12">
      <c r="A100" s="4">
        <v>72</v>
      </c>
      <c r="B100" s="54" t="s">
        <v>99</v>
      </c>
      <c r="C100" s="54"/>
      <c r="D100" s="55">
        <v>3</v>
      </c>
      <c r="E100" s="55">
        <v>73</v>
      </c>
      <c r="F100" s="55">
        <v>67</v>
      </c>
      <c r="G100" s="55">
        <v>3</v>
      </c>
      <c r="H100" s="55">
        <v>62</v>
      </c>
      <c r="I100" s="55">
        <v>34</v>
      </c>
      <c r="J100" s="55">
        <v>2</v>
      </c>
      <c r="K100" s="56">
        <f t="shared" si="6"/>
        <v>0.5483870967741935</v>
      </c>
      <c r="L100" s="55">
        <v>28</v>
      </c>
      <c r="M100" s="55">
        <v>1</v>
      </c>
      <c r="N100" s="56">
        <f>L100/H100</f>
        <v>0.45161290322580644</v>
      </c>
      <c r="O100" s="55"/>
      <c r="P100" s="55"/>
      <c r="Q100" s="56"/>
      <c r="R100" s="55"/>
      <c r="S100" s="55"/>
      <c r="T100" s="56"/>
      <c r="U100" s="55"/>
      <c r="V100" s="55"/>
      <c r="W100" s="56"/>
      <c r="X100" s="57"/>
      <c r="Y100" s="57"/>
      <c r="Z100" s="56"/>
      <c r="AA100" s="55"/>
      <c r="AB100" s="55"/>
      <c r="AC100" s="55"/>
      <c r="AD100" s="58"/>
    </row>
    <row r="101" spans="1:30" s="4" customFormat="1" ht="12">
      <c r="A101" s="4">
        <v>73</v>
      </c>
      <c r="B101" s="54" t="s">
        <v>100</v>
      </c>
      <c r="C101" s="54"/>
      <c r="D101" s="55">
        <v>3</v>
      </c>
      <c r="E101" s="55">
        <v>77</v>
      </c>
      <c r="F101" s="55">
        <v>75</v>
      </c>
      <c r="G101" s="55">
        <v>7</v>
      </c>
      <c r="H101" s="55">
        <v>68</v>
      </c>
      <c r="I101" s="55">
        <v>68</v>
      </c>
      <c r="J101" s="55">
        <v>3</v>
      </c>
      <c r="K101" s="56">
        <f t="shared" si="6"/>
        <v>1</v>
      </c>
      <c r="L101" s="55"/>
      <c r="M101" s="55"/>
      <c r="N101" s="56"/>
      <c r="O101" s="55"/>
      <c r="P101" s="55"/>
      <c r="Q101" s="56"/>
      <c r="R101" s="55"/>
      <c r="S101" s="55"/>
      <c r="T101" s="56"/>
      <c r="U101" s="55"/>
      <c r="V101" s="55"/>
      <c r="W101" s="56"/>
      <c r="X101" s="57"/>
      <c r="Y101" s="57"/>
      <c r="Z101" s="56"/>
      <c r="AA101" s="55"/>
      <c r="AB101" s="55"/>
      <c r="AC101" s="55"/>
      <c r="AD101" s="58"/>
    </row>
    <row r="102" spans="1:30" s="4" customFormat="1" ht="12">
      <c r="A102" s="4">
        <v>74</v>
      </c>
      <c r="B102" s="54" t="s">
        <v>101</v>
      </c>
      <c r="C102" s="54"/>
      <c r="D102" s="55">
        <v>3</v>
      </c>
      <c r="E102" s="55">
        <v>63</v>
      </c>
      <c r="F102" s="55">
        <v>57</v>
      </c>
      <c r="G102" s="55">
        <v>1</v>
      </c>
      <c r="H102" s="55">
        <v>56</v>
      </c>
      <c r="I102" s="55">
        <v>56</v>
      </c>
      <c r="J102" s="55">
        <v>3</v>
      </c>
      <c r="K102" s="56">
        <f t="shared" si="6"/>
        <v>1</v>
      </c>
      <c r="L102" s="55"/>
      <c r="M102" s="55"/>
      <c r="N102" s="56"/>
      <c r="O102" s="55"/>
      <c r="P102" s="55"/>
      <c r="Q102" s="56"/>
      <c r="R102" s="55"/>
      <c r="S102" s="55"/>
      <c r="T102" s="56"/>
      <c r="U102" s="55"/>
      <c r="V102" s="55"/>
      <c r="W102" s="56"/>
      <c r="X102" s="57"/>
      <c r="Y102" s="57"/>
      <c r="Z102" s="56"/>
      <c r="AA102" s="55"/>
      <c r="AB102" s="55"/>
      <c r="AC102" s="55"/>
      <c r="AD102" s="58"/>
    </row>
    <row r="103" spans="1:30" s="4" customFormat="1" ht="12">
      <c r="A103" s="4">
        <v>76</v>
      </c>
      <c r="B103" s="84" t="s">
        <v>102</v>
      </c>
      <c r="C103" s="84"/>
      <c r="D103" s="55">
        <v>3</v>
      </c>
      <c r="E103" s="55">
        <v>64</v>
      </c>
      <c r="F103" s="55">
        <v>40</v>
      </c>
      <c r="G103" s="55">
        <v>1</v>
      </c>
      <c r="H103" s="55">
        <v>38</v>
      </c>
      <c r="I103" s="55">
        <v>38</v>
      </c>
      <c r="J103" s="55">
        <v>3</v>
      </c>
      <c r="K103" s="56">
        <f t="shared" si="6"/>
        <v>1</v>
      </c>
      <c r="L103" s="55"/>
      <c r="M103" s="55"/>
      <c r="N103" s="56">
        <f>L103/H103</f>
        <v>0</v>
      </c>
      <c r="O103" s="55"/>
      <c r="P103" s="55"/>
      <c r="Q103" s="56"/>
      <c r="R103" s="55"/>
      <c r="S103" s="55"/>
      <c r="T103" s="56"/>
      <c r="U103" s="55"/>
      <c r="V103" s="55"/>
      <c r="W103" s="56"/>
      <c r="X103" s="57"/>
      <c r="Y103" s="57"/>
      <c r="Z103" s="56"/>
      <c r="AA103" s="55"/>
      <c r="AB103" s="55"/>
      <c r="AC103" s="55"/>
      <c r="AD103" s="58"/>
    </row>
    <row r="104" spans="2:30" s="4" customFormat="1" ht="12">
      <c r="B104" s="138" t="s">
        <v>186</v>
      </c>
      <c r="C104" s="138"/>
      <c r="D104" s="55">
        <v>3</v>
      </c>
      <c r="E104" s="55">
        <v>44</v>
      </c>
      <c r="F104" s="55">
        <v>42</v>
      </c>
      <c r="G104" s="55">
        <v>0</v>
      </c>
      <c r="H104" s="55">
        <v>42</v>
      </c>
      <c r="I104" s="55">
        <v>42</v>
      </c>
      <c r="J104" s="55">
        <v>3</v>
      </c>
      <c r="K104" s="56">
        <f t="shared" si="6"/>
        <v>1</v>
      </c>
      <c r="L104" s="55"/>
      <c r="M104" s="55"/>
      <c r="N104" s="56"/>
      <c r="O104" s="55"/>
      <c r="P104" s="55"/>
      <c r="Q104" s="56"/>
      <c r="R104" s="55"/>
      <c r="S104" s="55"/>
      <c r="T104" s="56"/>
      <c r="U104" s="55"/>
      <c r="V104" s="55"/>
      <c r="W104" s="56"/>
      <c r="X104" s="57"/>
      <c r="Y104" s="57"/>
      <c r="Z104" s="56"/>
      <c r="AA104" s="55"/>
      <c r="AB104" s="55"/>
      <c r="AC104" s="55"/>
      <c r="AD104" s="58"/>
    </row>
    <row r="105" spans="1:30" s="4" customFormat="1" ht="12">
      <c r="A105" s="4">
        <v>77</v>
      </c>
      <c r="B105" s="54" t="s">
        <v>103</v>
      </c>
      <c r="C105" s="54"/>
      <c r="D105" s="55">
        <v>3</v>
      </c>
      <c r="E105" s="55">
        <v>94</v>
      </c>
      <c r="F105" s="55">
        <v>56</v>
      </c>
      <c r="G105" s="55">
        <v>0</v>
      </c>
      <c r="H105" s="55">
        <v>54</v>
      </c>
      <c r="I105" s="55"/>
      <c r="J105" s="55"/>
      <c r="K105" s="56">
        <f t="shared" si="6"/>
        <v>0</v>
      </c>
      <c r="L105" s="55">
        <v>54</v>
      </c>
      <c r="M105" s="55">
        <v>3</v>
      </c>
      <c r="N105" s="56">
        <f>L105/H105</f>
        <v>1</v>
      </c>
      <c r="O105" s="55"/>
      <c r="P105" s="55"/>
      <c r="Q105" s="56"/>
      <c r="R105" s="55"/>
      <c r="S105" s="55"/>
      <c r="T105" s="56"/>
      <c r="U105" s="55"/>
      <c r="V105" s="55"/>
      <c r="W105" s="56"/>
      <c r="X105" s="57"/>
      <c r="Y105" s="57"/>
      <c r="Z105" s="56"/>
      <c r="AA105" s="55"/>
      <c r="AB105" s="55"/>
      <c r="AC105" s="55"/>
      <c r="AD105" s="58"/>
    </row>
    <row r="106" spans="1:30" s="4" customFormat="1" ht="12">
      <c r="A106" s="4">
        <v>78</v>
      </c>
      <c r="B106" s="54" t="s">
        <v>104</v>
      </c>
      <c r="C106" s="54"/>
      <c r="D106" s="55">
        <v>3</v>
      </c>
      <c r="E106" s="55">
        <v>34</v>
      </c>
      <c r="F106" s="55">
        <v>30</v>
      </c>
      <c r="G106" s="55">
        <v>0</v>
      </c>
      <c r="H106" s="55">
        <v>29</v>
      </c>
      <c r="I106" s="55"/>
      <c r="J106" s="55"/>
      <c r="K106" s="56">
        <f t="shared" si="6"/>
        <v>0</v>
      </c>
      <c r="L106" s="55">
        <v>18</v>
      </c>
      <c r="M106" s="55">
        <v>2</v>
      </c>
      <c r="N106" s="56">
        <f>L106/H106</f>
        <v>0.6206896551724138</v>
      </c>
      <c r="O106" s="55">
        <v>11</v>
      </c>
      <c r="P106" s="55">
        <v>1</v>
      </c>
      <c r="Q106" s="56">
        <f>O106/H106</f>
        <v>0.3793103448275862</v>
      </c>
      <c r="R106" s="55"/>
      <c r="S106" s="55"/>
      <c r="T106" s="56"/>
      <c r="U106" s="55"/>
      <c r="V106" s="55"/>
      <c r="W106" s="56"/>
      <c r="X106" s="57"/>
      <c r="Y106" s="57"/>
      <c r="Z106" s="56"/>
      <c r="AA106" s="55"/>
      <c r="AB106" s="55"/>
      <c r="AC106" s="55"/>
      <c r="AD106" s="58"/>
    </row>
    <row r="107" spans="1:30" s="4" customFormat="1" ht="12">
      <c r="A107" s="4">
        <v>79</v>
      </c>
      <c r="B107" s="54" t="s">
        <v>105</v>
      </c>
      <c r="C107" s="54"/>
      <c r="D107" s="55">
        <v>3</v>
      </c>
      <c r="E107" s="55">
        <v>63</v>
      </c>
      <c r="F107" s="55">
        <v>62</v>
      </c>
      <c r="G107" s="55">
        <v>5</v>
      </c>
      <c r="H107" s="55">
        <v>54</v>
      </c>
      <c r="I107" s="55">
        <v>36</v>
      </c>
      <c r="J107" s="55">
        <v>2</v>
      </c>
      <c r="K107" s="56">
        <f aca="true" t="shared" si="7" ref="K107:K119">I107/H107</f>
        <v>0.6666666666666666</v>
      </c>
      <c r="L107" s="55">
        <v>18</v>
      </c>
      <c r="M107" s="55">
        <v>1</v>
      </c>
      <c r="N107" s="56">
        <f>L107/H107</f>
        <v>0.3333333333333333</v>
      </c>
      <c r="O107" s="55"/>
      <c r="P107" s="55"/>
      <c r="Q107" s="56"/>
      <c r="R107" s="55"/>
      <c r="S107" s="55"/>
      <c r="T107" s="56"/>
      <c r="U107" s="55"/>
      <c r="V107" s="55"/>
      <c r="W107" s="56"/>
      <c r="X107" s="57"/>
      <c r="Y107" s="57"/>
      <c r="Z107" s="56"/>
      <c r="AA107" s="55"/>
      <c r="AB107" s="55"/>
      <c r="AC107" s="55"/>
      <c r="AD107" s="58"/>
    </row>
    <row r="108" spans="1:30" s="4" customFormat="1" ht="12">
      <c r="A108" s="4">
        <v>80</v>
      </c>
      <c r="B108" s="54" t="s">
        <v>106</v>
      </c>
      <c r="C108" s="54"/>
      <c r="D108" s="94">
        <v>3</v>
      </c>
      <c r="E108" s="55">
        <v>66</v>
      </c>
      <c r="F108" s="55">
        <v>64</v>
      </c>
      <c r="G108" s="55">
        <v>0</v>
      </c>
      <c r="H108" s="55">
        <v>64</v>
      </c>
      <c r="I108" s="55">
        <v>50</v>
      </c>
      <c r="J108" s="55">
        <v>3</v>
      </c>
      <c r="K108" s="56">
        <f t="shared" si="7"/>
        <v>0.78125</v>
      </c>
      <c r="L108" s="55">
        <v>14</v>
      </c>
      <c r="M108" s="55"/>
      <c r="N108" s="56">
        <f>L108/H108</f>
        <v>0.21875</v>
      </c>
      <c r="O108" s="55"/>
      <c r="P108" s="55"/>
      <c r="Q108" s="56"/>
      <c r="R108" s="55"/>
      <c r="S108" s="55"/>
      <c r="T108" s="56"/>
      <c r="U108" s="55"/>
      <c r="V108" s="55"/>
      <c r="W108" s="56"/>
      <c r="X108" s="57"/>
      <c r="Y108" s="57"/>
      <c r="Z108" s="56"/>
      <c r="AA108" s="55"/>
      <c r="AB108" s="55"/>
      <c r="AC108" s="55"/>
      <c r="AD108" s="58"/>
    </row>
    <row r="109" spans="1:30" s="4" customFormat="1" ht="12">
      <c r="A109" s="4">
        <v>81</v>
      </c>
      <c r="B109" s="54" t="s">
        <v>107</v>
      </c>
      <c r="C109" s="54"/>
      <c r="D109" s="94">
        <v>3</v>
      </c>
      <c r="E109" s="55">
        <v>50</v>
      </c>
      <c r="F109" s="55">
        <v>50</v>
      </c>
      <c r="G109" s="55">
        <v>1</v>
      </c>
      <c r="H109" s="55">
        <v>47</v>
      </c>
      <c r="I109" s="55">
        <v>37</v>
      </c>
      <c r="J109" s="55">
        <v>3</v>
      </c>
      <c r="K109" s="56">
        <f t="shared" si="7"/>
        <v>0.7872340425531915</v>
      </c>
      <c r="L109" s="55">
        <v>10</v>
      </c>
      <c r="M109" s="55"/>
      <c r="N109" s="56">
        <f>L109/H109</f>
        <v>0.2127659574468085</v>
      </c>
      <c r="O109" s="55"/>
      <c r="P109" s="55"/>
      <c r="Q109" s="56"/>
      <c r="R109" s="55"/>
      <c r="S109" s="55"/>
      <c r="T109" s="56"/>
      <c r="U109" s="55"/>
      <c r="V109" s="55"/>
      <c r="W109" s="56"/>
      <c r="X109" s="57"/>
      <c r="Y109" s="57"/>
      <c r="Z109" s="56"/>
      <c r="AA109" s="55"/>
      <c r="AB109" s="55"/>
      <c r="AC109" s="55"/>
      <c r="AD109" s="58"/>
    </row>
    <row r="110" spans="1:30" s="4" customFormat="1" ht="12">
      <c r="A110" s="4">
        <v>82</v>
      </c>
      <c r="B110" s="54" t="s">
        <v>108</v>
      </c>
      <c r="C110" s="54"/>
      <c r="D110" s="55">
        <v>3</v>
      </c>
      <c r="E110" s="55">
        <v>39</v>
      </c>
      <c r="F110" s="55">
        <v>37</v>
      </c>
      <c r="G110" s="55">
        <v>4</v>
      </c>
      <c r="H110" s="55">
        <v>31</v>
      </c>
      <c r="I110" s="55">
        <v>15</v>
      </c>
      <c r="J110" s="55">
        <v>1</v>
      </c>
      <c r="K110" s="56">
        <f t="shared" si="7"/>
        <v>0.4838709677419355</v>
      </c>
      <c r="L110" s="55"/>
      <c r="M110" s="55"/>
      <c r="N110" s="56"/>
      <c r="O110" s="55">
        <v>16</v>
      </c>
      <c r="P110" s="55">
        <v>2</v>
      </c>
      <c r="Q110" s="56">
        <f>O110/H110</f>
        <v>0.5161290322580645</v>
      </c>
      <c r="R110" s="55"/>
      <c r="S110" s="55"/>
      <c r="T110" s="56"/>
      <c r="U110" s="55"/>
      <c r="V110" s="55"/>
      <c r="W110" s="56"/>
      <c r="X110" s="57"/>
      <c r="Y110" s="57"/>
      <c r="Z110" s="56"/>
      <c r="AA110" s="55"/>
      <c r="AB110" s="55"/>
      <c r="AC110" s="55"/>
      <c r="AD110" s="58"/>
    </row>
    <row r="111" spans="1:30" s="4" customFormat="1" ht="12">
      <c r="A111" s="4">
        <v>83</v>
      </c>
      <c r="B111" s="54" t="s">
        <v>109</v>
      </c>
      <c r="C111" s="54"/>
      <c r="D111" s="55">
        <v>3</v>
      </c>
      <c r="E111" s="55">
        <v>41</v>
      </c>
      <c r="F111" s="55">
        <v>39</v>
      </c>
      <c r="G111" s="55">
        <v>4</v>
      </c>
      <c r="H111" s="55">
        <v>35</v>
      </c>
      <c r="I111" s="55">
        <v>26</v>
      </c>
      <c r="J111" s="55">
        <v>2</v>
      </c>
      <c r="K111" s="56">
        <f t="shared" si="7"/>
        <v>0.7428571428571429</v>
      </c>
      <c r="L111" s="55">
        <v>9</v>
      </c>
      <c r="M111" s="55">
        <v>1</v>
      </c>
      <c r="N111" s="56">
        <f>L111/H111</f>
        <v>0.2571428571428571</v>
      </c>
      <c r="O111" s="55"/>
      <c r="P111" s="55"/>
      <c r="Q111" s="56"/>
      <c r="R111" s="55"/>
      <c r="S111" s="55"/>
      <c r="T111" s="56"/>
      <c r="U111" s="55"/>
      <c r="V111" s="55"/>
      <c r="W111" s="56"/>
      <c r="X111" s="57"/>
      <c r="Y111" s="57"/>
      <c r="Z111" s="56"/>
      <c r="AA111" s="55"/>
      <c r="AB111" s="55"/>
      <c r="AC111" s="55"/>
      <c r="AD111" s="58"/>
    </row>
    <row r="112" spans="1:30" s="4" customFormat="1" ht="12">
      <c r="A112" s="4">
        <v>84</v>
      </c>
      <c r="B112" s="54" t="s">
        <v>110</v>
      </c>
      <c r="C112" s="54"/>
      <c r="D112" s="55">
        <v>3</v>
      </c>
      <c r="E112" s="55">
        <v>28</v>
      </c>
      <c r="F112" s="55">
        <v>26</v>
      </c>
      <c r="G112" s="55">
        <v>4</v>
      </c>
      <c r="H112" s="55">
        <v>21</v>
      </c>
      <c r="I112" s="55">
        <v>21</v>
      </c>
      <c r="J112" s="55">
        <v>3</v>
      </c>
      <c r="K112" s="56">
        <f t="shared" si="7"/>
        <v>1</v>
      </c>
      <c r="L112" s="55"/>
      <c r="M112" s="55"/>
      <c r="N112" s="56"/>
      <c r="O112" s="55"/>
      <c r="P112" s="55"/>
      <c r="Q112" s="56"/>
      <c r="R112" s="55"/>
      <c r="S112" s="55"/>
      <c r="T112" s="56"/>
      <c r="U112" s="55"/>
      <c r="V112" s="55"/>
      <c r="W112" s="56"/>
      <c r="X112" s="57"/>
      <c r="Y112" s="57"/>
      <c r="Z112" s="56"/>
      <c r="AA112" s="55"/>
      <c r="AB112" s="55"/>
      <c r="AC112" s="55"/>
      <c r="AD112" s="58"/>
    </row>
    <row r="113" spans="1:30" s="4" customFormat="1" ht="12">
      <c r="A113" s="4">
        <v>85</v>
      </c>
      <c r="B113" s="54" t="s">
        <v>111</v>
      </c>
      <c r="C113" s="54"/>
      <c r="D113" s="55">
        <v>3</v>
      </c>
      <c r="E113" s="55">
        <v>91</v>
      </c>
      <c r="F113" s="55">
        <v>84</v>
      </c>
      <c r="G113" s="55">
        <v>4</v>
      </c>
      <c r="H113" s="55">
        <v>78</v>
      </c>
      <c r="I113" s="55">
        <v>53</v>
      </c>
      <c r="J113" s="55">
        <v>2</v>
      </c>
      <c r="K113" s="56">
        <f t="shared" si="7"/>
        <v>0.6794871794871795</v>
      </c>
      <c r="L113" s="55">
        <v>25</v>
      </c>
      <c r="M113" s="55">
        <v>1</v>
      </c>
      <c r="N113" s="56"/>
      <c r="O113" s="55"/>
      <c r="P113" s="55"/>
      <c r="Q113" s="56"/>
      <c r="R113" s="55"/>
      <c r="S113" s="55"/>
      <c r="T113" s="56"/>
      <c r="U113" s="55"/>
      <c r="V113" s="55"/>
      <c r="W113" s="56"/>
      <c r="X113" s="57"/>
      <c r="Y113" s="57"/>
      <c r="Z113" s="56"/>
      <c r="AA113" s="55"/>
      <c r="AB113" s="55"/>
      <c r="AC113" s="55"/>
      <c r="AD113" s="58"/>
    </row>
    <row r="114" spans="1:30" s="4" customFormat="1" ht="12">
      <c r="A114" s="4">
        <v>86</v>
      </c>
      <c r="B114" s="54" t="s">
        <v>112</v>
      </c>
      <c r="C114" s="54"/>
      <c r="D114" s="55">
        <v>3</v>
      </c>
      <c r="E114" s="55">
        <v>38</v>
      </c>
      <c r="F114" s="55">
        <v>36</v>
      </c>
      <c r="G114" s="55">
        <v>0</v>
      </c>
      <c r="H114" s="55">
        <v>35</v>
      </c>
      <c r="I114" s="55"/>
      <c r="J114" s="55"/>
      <c r="K114" s="56">
        <f t="shared" si="7"/>
        <v>0</v>
      </c>
      <c r="L114" s="55">
        <v>25</v>
      </c>
      <c r="M114" s="55">
        <v>2</v>
      </c>
      <c r="N114" s="56">
        <f>L114/H114</f>
        <v>0.7142857142857143</v>
      </c>
      <c r="O114" s="55">
        <v>10</v>
      </c>
      <c r="P114" s="55">
        <v>1</v>
      </c>
      <c r="Q114" s="56"/>
      <c r="R114" s="55"/>
      <c r="S114" s="55"/>
      <c r="T114" s="56"/>
      <c r="U114" s="55"/>
      <c r="V114" s="55"/>
      <c r="W114" s="56"/>
      <c r="X114" s="57"/>
      <c r="Y114" s="57"/>
      <c r="Z114" s="56"/>
      <c r="AA114" s="55"/>
      <c r="AB114" s="55"/>
      <c r="AC114" s="55"/>
      <c r="AD114" s="58"/>
    </row>
    <row r="115" spans="1:30" s="4" customFormat="1" ht="12">
      <c r="A115" s="4">
        <v>87</v>
      </c>
      <c r="B115" s="54" t="s">
        <v>113</v>
      </c>
      <c r="C115" s="54"/>
      <c r="D115" s="94">
        <v>3</v>
      </c>
      <c r="E115" s="55">
        <v>67</v>
      </c>
      <c r="F115" s="55">
        <v>56</v>
      </c>
      <c r="G115" s="55">
        <v>1</v>
      </c>
      <c r="H115" s="55">
        <v>55</v>
      </c>
      <c r="I115" s="55">
        <v>50</v>
      </c>
      <c r="J115" s="55">
        <v>3</v>
      </c>
      <c r="K115" s="56">
        <f t="shared" si="7"/>
        <v>0.9090909090909091</v>
      </c>
      <c r="L115" s="55">
        <v>5</v>
      </c>
      <c r="M115" s="55"/>
      <c r="N115" s="56">
        <f>L115/H115</f>
        <v>0.09090909090909091</v>
      </c>
      <c r="O115" s="55"/>
      <c r="P115" s="55"/>
      <c r="Q115" s="56"/>
      <c r="R115" s="55"/>
      <c r="S115" s="55"/>
      <c r="T115" s="56"/>
      <c r="U115" s="55"/>
      <c r="V115" s="55"/>
      <c r="W115" s="56"/>
      <c r="X115" s="57"/>
      <c r="Y115" s="57"/>
      <c r="Z115" s="56"/>
      <c r="AA115" s="55"/>
      <c r="AB115" s="55"/>
      <c r="AC115" s="55"/>
      <c r="AD115" s="58"/>
    </row>
    <row r="116" spans="1:30" s="4" customFormat="1" ht="12">
      <c r="A116" s="4">
        <v>88</v>
      </c>
      <c r="B116" s="54" t="s">
        <v>114</v>
      </c>
      <c r="C116" s="54"/>
      <c r="D116" s="55">
        <v>3</v>
      </c>
      <c r="E116" s="55">
        <v>70</v>
      </c>
      <c r="F116" s="55">
        <v>62</v>
      </c>
      <c r="G116" s="55">
        <v>2</v>
      </c>
      <c r="H116" s="55">
        <v>57</v>
      </c>
      <c r="I116" s="55">
        <v>33</v>
      </c>
      <c r="J116" s="55">
        <v>2</v>
      </c>
      <c r="K116" s="56">
        <f t="shared" si="7"/>
        <v>0.5789473684210527</v>
      </c>
      <c r="L116" s="55"/>
      <c r="M116" s="55"/>
      <c r="N116" s="56"/>
      <c r="O116" s="55">
        <v>24</v>
      </c>
      <c r="P116" s="55">
        <v>1</v>
      </c>
      <c r="Q116" s="56">
        <f>O116/H116</f>
        <v>0.42105263157894735</v>
      </c>
      <c r="R116" s="55"/>
      <c r="S116" s="55"/>
      <c r="T116" s="56"/>
      <c r="U116" s="55"/>
      <c r="V116" s="55"/>
      <c r="W116" s="56"/>
      <c r="X116" s="57"/>
      <c r="Y116" s="57"/>
      <c r="Z116" s="56"/>
      <c r="AA116" s="55"/>
      <c r="AB116" s="55"/>
      <c r="AC116" s="55"/>
      <c r="AD116" s="58"/>
    </row>
    <row r="117" spans="1:30" s="4" customFormat="1" ht="12">
      <c r="A117" s="4">
        <v>89</v>
      </c>
      <c r="B117" s="54" t="s">
        <v>115</v>
      </c>
      <c r="C117" s="54"/>
      <c r="D117" s="94">
        <v>3</v>
      </c>
      <c r="E117" s="55">
        <v>70</v>
      </c>
      <c r="F117" s="55">
        <v>67</v>
      </c>
      <c r="G117" s="55">
        <v>4</v>
      </c>
      <c r="H117" s="55">
        <v>59</v>
      </c>
      <c r="I117" s="55">
        <v>32</v>
      </c>
      <c r="J117" s="55">
        <v>2</v>
      </c>
      <c r="K117" s="56">
        <f t="shared" si="7"/>
        <v>0.5423728813559322</v>
      </c>
      <c r="L117" s="55"/>
      <c r="M117" s="55"/>
      <c r="N117" s="56"/>
      <c r="O117" s="55">
        <v>27</v>
      </c>
      <c r="P117" s="55">
        <v>1</v>
      </c>
      <c r="Q117" s="56">
        <f>O117/H117</f>
        <v>0.4576271186440678</v>
      </c>
      <c r="R117" s="55"/>
      <c r="S117" s="55"/>
      <c r="T117" s="56"/>
      <c r="U117" s="55"/>
      <c r="V117" s="55"/>
      <c r="W117" s="56"/>
      <c r="X117" s="57"/>
      <c r="Y117" s="57"/>
      <c r="Z117" s="56"/>
      <c r="AA117" s="55"/>
      <c r="AB117" s="55"/>
      <c r="AC117" s="55"/>
      <c r="AD117" s="58"/>
    </row>
    <row r="118" spans="1:30" s="4" customFormat="1" ht="12">
      <c r="A118" s="4">
        <v>90</v>
      </c>
      <c r="B118" s="54" t="s">
        <v>116</v>
      </c>
      <c r="C118" s="54"/>
      <c r="D118" s="94">
        <v>3</v>
      </c>
      <c r="E118" s="55">
        <v>15</v>
      </c>
      <c r="F118" s="55">
        <v>15</v>
      </c>
      <c r="G118" s="55">
        <v>0</v>
      </c>
      <c r="H118" s="55">
        <v>15</v>
      </c>
      <c r="I118" s="55">
        <v>15</v>
      </c>
      <c r="J118" s="55">
        <v>3</v>
      </c>
      <c r="K118" s="56">
        <f t="shared" si="7"/>
        <v>1</v>
      </c>
      <c r="L118" s="55"/>
      <c r="M118" s="55"/>
      <c r="N118" s="56">
        <f>L118/H118</f>
        <v>0</v>
      </c>
      <c r="O118" s="55"/>
      <c r="P118" s="55"/>
      <c r="Q118" s="56"/>
      <c r="R118" s="55"/>
      <c r="S118" s="55"/>
      <c r="T118" s="56"/>
      <c r="U118" s="55"/>
      <c r="V118" s="55"/>
      <c r="W118" s="56"/>
      <c r="X118" s="57"/>
      <c r="Y118" s="57"/>
      <c r="Z118" s="56"/>
      <c r="AA118" s="55"/>
      <c r="AB118" s="55"/>
      <c r="AC118" s="55"/>
      <c r="AD118" s="58"/>
    </row>
    <row r="119" spans="1:30" s="4" customFormat="1" ht="12">
      <c r="A119" s="4">
        <v>91</v>
      </c>
      <c r="B119" s="54" t="s">
        <v>117</v>
      </c>
      <c r="C119" s="54"/>
      <c r="D119" s="94">
        <v>3</v>
      </c>
      <c r="E119" s="55">
        <v>14</v>
      </c>
      <c r="F119" s="55">
        <v>13</v>
      </c>
      <c r="G119" s="55">
        <v>0</v>
      </c>
      <c r="H119" s="55">
        <v>13</v>
      </c>
      <c r="I119" s="55">
        <v>7</v>
      </c>
      <c r="J119" s="55">
        <v>2</v>
      </c>
      <c r="K119" s="56">
        <f t="shared" si="7"/>
        <v>0.5384615384615384</v>
      </c>
      <c r="L119" s="55"/>
      <c r="M119" s="55"/>
      <c r="N119" s="56"/>
      <c r="O119" s="55"/>
      <c r="P119" s="55"/>
      <c r="Q119" s="56"/>
      <c r="R119" s="55"/>
      <c r="S119" s="55"/>
      <c r="T119" s="56"/>
      <c r="U119" s="55"/>
      <c r="V119" s="55"/>
      <c r="W119" s="56"/>
      <c r="X119" s="57"/>
      <c r="Y119" s="57"/>
      <c r="Z119" s="56"/>
      <c r="AA119" s="55">
        <v>6</v>
      </c>
      <c r="AB119" s="55">
        <v>1</v>
      </c>
      <c r="AC119" s="65">
        <f>AA119/H119</f>
        <v>0.46153846153846156</v>
      </c>
      <c r="AD119" s="58"/>
    </row>
    <row r="120" spans="1:30" s="63" customFormat="1" ht="12">
      <c r="A120" s="4">
        <v>92</v>
      </c>
      <c r="B120" s="59" t="s">
        <v>118</v>
      </c>
      <c r="C120" s="59"/>
      <c r="D120" s="60">
        <v>0</v>
      </c>
      <c r="E120" s="55"/>
      <c r="F120" s="55"/>
      <c r="G120" s="55"/>
      <c r="H120" s="55"/>
      <c r="I120" s="55"/>
      <c r="J120" s="55"/>
      <c r="K120" s="61"/>
      <c r="L120" s="60"/>
      <c r="M120" s="60"/>
      <c r="N120" s="61"/>
      <c r="O120" s="60"/>
      <c r="P120" s="60"/>
      <c r="Q120" s="61"/>
      <c r="R120" s="60"/>
      <c r="S120" s="60"/>
      <c r="T120" s="61"/>
      <c r="U120" s="60"/>
      <c r="V120" s="60"/>
      <c r="W120" s="61"/>
      <c r="X120" s="62"/>
      <c r="Y120" s="62"/>
      <c r="Z120" s="61"/>
      <c r="AA120" s="60"/>
      <c r="AB120" s="60"/>
      <c r="AC120" s="60"/>
      <c r="AD120" s="58"/>
    </row>
    <row r="121" spans="1:30" s="4" customFormat="1" ht="12">
      <c r="A121" s="4">
        <v>93</v>
      </c>
      <c r="B121" s="54" t="s">
        <v>119</v>
      </c>
      <c r="C121" s="54"/>
      <c r="D121" s="55">
        <v>0</v>
      </c>
      <c r="E121" s="55"/>
      <c r="F121" s="55"/>
      <c r="G121" s="55"/>
      <c r="H121" s="55"/>
      <c r="I121" s="55"/>
      <c r="J121" s="55"/>
      <c r="K121" s="56" t="e">
        <f aca="true" t="shared" si="8" ref="K121:K127">I121/H121</f>
        <v>#DIV/0!</v>
      </c>
      <c r="L121" s="55"/>
      <c r="M121" s="55"/>
      <c r="N121" s="56"/>
      <c r="O121" s="55"/>
      <c r="P121" s="55"/>
      <c r="Q121" s="56"/>
      <c r="R121" s="55"/>
      <c r="S121" s="55"/>
      <c r="T121" s="56"/>
      <c r="U121" s="55"/>
      <c r="V121" s="55"/>
      <c r="W121" s="56"/>
      <c r="X121" s="57"/>
      <c r="Y121" s="57"/>
      <c r="Z121" s="56"/>
      <c r="AA121" s="55"/>
      <c r="AB121" s="55"/>
      <c r="AC121" s="55"/>
      <c r="AD121" s="58"/>
    </row>
    <row r="122" spans="1:30" s="4" customFormat="1" ht="12">
      <c r="A122" s="4">
        <v>94</v>
      </c>
      <c r="B122" s="54" t="s">
        <v>120</v>
      </c>
      <c r="C122" s="54"/>
      <c r="D122" s="55">
        <v>0</v>
      </c>
      <c r="E122" s="55"/>
      <c r="F122" s="55"/>
      <c r="G122" s="55"/>
      <c r="H122" s="55"/>
      <c r="I122" s="55"/>
      <c r="J122" s="55"/>
      <c r="K122" s="56" t="e">
        <f t="shared" si="8"/>
        <v>#DIV/0!</v>
      </c>
      <c r="L122" s="55"/>
      <c r="M122" s="55"/>
      <c r="N122" s="56"/>
      <c r="O122" s="55"/>
      <c r="P122" s="55"/>
      <c r="Q122" s="56" t="e">
        <f>O122/H122</f>
        <v>#DIV/0!</v>
      </c>
      <c r="R122" s="55"/>
      <c r="S122" s="55"/>
      <c r="T122" s="56"/>
      <c r="U122" s="55"/>
      <c r="V122" s="55"/>
      <c r="W122" s="56"/>
      <c r="X122" s="57"/>
      <c r="Y122" s="57"/>
      <c r="Z122" s="56"/>
      <c r="AA122" s="55"/>
      <c r="AB122" s="55"/>
      <c r="AC122" s="55"/>
      <c r="AD122" s="58"/>
    </row>
    <row r="123" spans="1:30" s="4" customFormat="1" ht="12">
      <c r="A123" s="4">
        <v>95</v>
      </c>
      <c r="B123" s="54" t="s">
        <v>185</v>
      </c>
      <c r="C123" s="54"/>
      <c r="D123" s="55">
        <v>3</v>
      </c>
      <c r="E123" s="55"/>
      <c r="F123" s="55"/>
      <c r="G123" s="55"/>
      <c r="H123" s="55"/>
      <c r="I123" s="55"/>
      <c r="J123" s="55"/>
      <c r="K123" s="56" t="e">
        <f t="shared" si="8"/>
        <v>#DIV/0!</v>
      </c>
      <c r="L123" s="55"/>
      <c r="M123" s="55"/>
      <c r="N123" s="56"/>
      <c r="O123" s="55"/>
      <c r="P123" s="55"/>
      <c r="Q123" s="56" t="e">
        <f>O123/H123</f>
        <v>#DIV/0!</v>
      </c>
      <c r="R123" s="55"/>
      <c r="S123" s="55"/>
      <c r="T123" s="56"/>
      <c r="U123" s="55"/>
      <c r="V123" s="55"/>
      <c r="W123" s="56"/>
      <c r="X123" s="57"/>
      <c r="Y123" s="57"/>
      <c r="Z123" s="56"/>
      <c r="AA123" s="55"/>
      <c r="AB123" s="55"/>
      <c r="AC123" s="55"/>
      <c r="AD123" s="58"/>
    </row>
    <row r="124" spans="1:30" s="4" customFormat="1" ht="12">
      <c r="A124" s="4">
        <v>971</v>
      </c>
      <c r="B124" s="54" t="s">
        <v>121</v>
      </c>
      <c r="C124" s="54"/>
      <c r="D124" s="55">
        <v>3</v>
      </c>
      <c r="E124" s="55">
        <v>60</v>
      </c>
      <c r="F124" s="55">
        <v>59</v>
      </c>
      <c r="G124" s="55">
        <v>5</v>
      </c>
      <c r="H124" s="55">
        <v>54</v>
      </c>
      <c r="I124" s="55">
        <v>35</v>
      </c>
      <c r="J124" s="55">
        <v>2</v>
      </c>
      <c r="K124" s="56">
        <f t="shared" si="8"/>
        <v>0.6481481481481481</v>
      </c>
      <c r="L124" s="55">
        <v>19</v>
      </c>
      <c r="M124" s="55">
        <v>1</v>
      </c>
      <c r="N124" s="56">
        <f>L124/H124</f>
        <v>0.35185185185185186</v>
      </c>
      <c r="O124" s="55"/>
      <c r="P124" s="55"/>
      <c r="Q124" s="56"/>
      <c r="R124" s="55"/>
      <c r="S124" s="55"/>
      <c r="T124" s="56"/>
      <c r="U124" s="55"/>
      <c r="V124" s="55"/>
      <c r="W124" s="56"/>
      <c r="X124" s="57"/>
      <c r="Y124" s="57"/>
      <c r="Z124" s="56"/>
      <c r="AA124" s="55"/>
      <c r="AB124" s="55"/>
      <c r="AC124" s="55"/>
      <c r="AD124" s="58"/>
    </row>
    <row r="125" spans="1:30" s="4" customFormat="1" ht="12">
      <c r="A125" s="4">
        <v>972</v>
      </c>
      <c r="B125" s="54" t="s">
        <v>122</v>
      </c>
      <c r="C125" s="54"/>
      <c r="D125" s="94">
        <v>3</v>
      </c>
      <c r="E125" s="55">
        <v>56</v>
      </c>
      <c r="F125" s="55">
        <v>52</v>
      </c>
      <c r="G125" s="55">
        <v>2</v>
      </c>
      <c r="H125" s="55">
        <v>50</v>
      </c>
      <c r="I125" s="55">
        <v>33</v>
      </c>
      <c r="J125" s="55">
        <v>2</v>
      </c>
      <c r="K125" s="56">
        <f t="shared" si="8"/>
        <v>0.66</v>
      </c>
      <c r="L125" s="55">
        <v>17</v>
      </c>
      <c r="M125" s="55">
        <v>1</v>
      </c>
      <c r="N125" s="56"/>
      <c r="O125" s="55"/>
      <c r="P125" s="55"/>
      <c r="Q125" s="56"/>
      <c r="R125" s="55"/>
      <c r="S125" s="55"/>
      <c r="T125" s="56"/>
      <c r="U125" s="55"/>
      <c r="V125" s="55"/>
      <c r="W125" s="56"/>
      <c r="X125" s="57"/>
      <c r="Y125" s="57"/>
      <c r="Z125" s="56"/>
      <c r="AA125" s="55"/>
      <c r="AB125" s="55"/>
      <c r="AC125" s="55"/>
      <c r="AD125" s="58"/>
    </row>
    <row r="126" spans="1:30" s="4" customFormat="1" ht="12">
      <c r="A126" s="4">
        <v>973</v>
      </c>
      <c r="B126" s="54" t="s">
        <v>169</v>
      </c>
      <c r="C126" s="54"/>
      <c r="D126" s="55">
        <v>3</v>
      </c>
      <c r="E126" s="55">
        <v>53</v>
      </c>
      <c r="F126" s="55">
        <v>45</v>
      </c>
      <c r="G126" s="55">
        <v>1</v>
      </c>
      <c r="H126" s="55">
        <v>44</v>
      </c>
      <c r="I126" s="55">
        <v>29</v>
      </c>
      <c r="J126" s="55">
        <v>2</v>
      </c>
      <c r="K126" s="56">
        <f t="shared" si="8"/>
        <v>0.6590909090909091</v>
      </c>
      <c r="L126" s="55">
        <v>5</v>
      </c>
      <c r="M126" s="55">
        <v>0</v>
      </c>
      <c r="N126" s="56">
        <f>L126/H126</f>
        <v>0.11363636363636363</v>
      </c>
      <c r="O126" s="55">
        <v>10</v>
      </c>
      <c r="P126" s="55">
        <v>1</v>
      </c>
      <c r="Q126" s="56">
        <f>O126/H126</f>
        <v>0.22727272727272727</v>
      </c>
      <c r="R126" s="55"/>
      <c r="S126" s="55"/>
      <c r="T126" s="56"/>
      <c r="U126" s="55"/>
      <c r="V126" s="55"/>
      <c r="W126" s="56"/>
      <c r="X126" s="57"/>
      <c r="Y126" s="57"/>
      <c r="Z126" s="56"/>
      <c r="AA126" s="55"/>
      <c r="AB126" s="55"/>
      <c r="AC126" s="55"/>
      <c r="AD126" s="58"/>
    </row>
    <row r="127" spans="1:30" s="4" customFormat="1" ht="12">
      <c r="A127" s="4">
        <v>974</v>
      </c>
      <c r="B127" s="54" t="s">
        <v>123</v>
      </c>
      <c r="C127" s="54"/>
      <c r="D127" s="94">
        <v>3</v>
      </c>
      <c r="E127" s="55">
        <v>53</v>
      </c>
      <c r="F127" s="55">
        <v>52</v>
      </c>
      <c r="G127" s="55">
        <v>4</v>
      </c>
      <c r="H127" s="55">
        <v>48</v>
      </c>
      <c r="I127" s="55">
        <v>29</v>
      </c>
      <c r="J127" s="55">
        <v>2</v>
      </c>
      <c r="K127" s="56">
        <f t="shared" si="8"/>
        <v>0.6041666666666666</v>
      </c>
      <c r="L127" s="55">
        <v>8</v>
      </c>
      <c r="M127" s="55"/>
      <c r="N127" s="56">
        <f>L127/H127</f>
        <v>0.16666666666666666</v>
      </c>
      <c r="O127" s="55">
        <v>11</v>
      </c>
      <c r="P127" s="55">
        <v>1</v>
      </c>
      <c r="Q127" s="56">
        <f>O127/H127</f>
        <v>0.22916666666666666</v>
      </c>
      <c r="R127" s="55"/>
      <c r="S127" s="55"/>
      <c r="T127" s="56"/>
      <c r="U127" s="55"/>
      <c r="V127" s="55"/>
      <c r="W127" s="56"/>
      <c r="X127" s="57"/>
      <c r="Y127" s="57"/>
      <c r="Z127" s="56"/>
      <c r="AA127" s="55"/>
      <c r="AB127" s="55"/>
      <c r="AC127" s="56"/>
      <c r="AD127" s="58"/>
    </row>
    <row r="128" spans="1:30" s="4" customFormat="1" ht="12">
      <c r="A128" s="4">
        <v>975</v>
      </c>
      <c r="B128" s="54" t="s">
        <v>182</v>
      </c>
      <c r="C128" s="54"/>
      <c r="D128" s="55">
        <v>3</v>
      </c>
      <c r="E128" s="55">
        <v>6</v>
      </c>
      <c r="F128" s="55">
        <v>6</v>
      </c>
      <c r="G128" s="55">
        <v>0</v>
      </c>
      <c r="H128" s="55">
        <v>5</v>
      </c>
      <c r="I128" s="120"/>
      <c r="J128" s="120"/>
      <c r="K128" s="56"/>
      <c r="L128" s="55">
        <v>5</v>
      </c>
      <c r="M128" s="55">
        <v>3</v>
      </c>
      <c r="N128" s="61">
        <f>L128/H128</f>
        <v>1</v>
      </c>
      <c r="O128" s="55"/>
      <c r="P128" s="55"/>
      <c r="Q128" s="56"/>
      <c r="R128" s="55"/>
      <c r="S128" s="55"/>
      <c r="T128" s="56"/>
      <c r="U128" s="55"/>
      <c r="V128" s="55"/>
      <c r="W128" s="56"/>
      <c r="X128" s="57"/>
      <c r="Y128" s="57"/>
      <c r="Z128" s="56"/>
      <c r="AA128" s="55"/>
      <c r="AB128" s="55"/>
      <c r="AC128" s="56"/>
      <c r="AD128" s="117" t="s">
        <v>181</v>
      </c>
    </row>
    <row r="129" spans="1:30" s="69" customFormat="1" ht="18.75" customHeight="1">
      <c r="A129" s="4"/>
      <c r="B129" s="66" t="s">
        <v>125</v>
      </c>
      <c r="C129" s="66"/>
      <c r="D129" s="67">
        <f>SUM(D9:D128)</f>
        <v>330</v>
      </c>
      <c r="E129" s="68">
        <f aca="true" t="shared" si="9" ref="E129:J129">SUM(E9:E128)</f>
        <v>6029</v>
      </c>
      <c r="F129" s="68">
        <f t="shared" si="9"/>
        <v>5361</v>
      </c>
      <c r="G129" s="68">
        <f t="shared" si="9"/>
        <v>271</v>
      </c>
      <c r="H129" s="68">
        <f t="shared" si="9"/>
        <v>4973</v>
      </c>
      <c r="I129" s="68">
        <f t="shared" si="9"/>
        <v>3295</v>
      </c>
      <c r="J129" s="68">
        <f t="shared" si="9"/>
        <v>214</v>
      </c>
      <c r="K129" s="65">
        <f>I129/H129</f>
        <v>0.6625779207721697</v>
      </c>
      <c r="L129" s="68">
        <f>SUM(L9:L128)</f>
        <v>1265</v>
      </c>
      <c r="M129" s="68">
        <f>SUM(M9:M128)</f>
        <v>76</v>
      </c>
      <c r="N129" s="65">
        <f>L129/H129</f>
        <v>0.2543736175346873</v>
      </c>
      <c r="O129" s="68">
        <f>SUM(O9:O128)</f>
        <v>385</v>
      </c>
      <c r="P129" s="68">
        <f>SUM(P9:P128)</f>
        <v>21</v>
      </c>
      <c r="Q129" s="65">
        <f>O129/H129</f>
        <v>0.07741805751055701</v>
      </c>
      <c r="R129" s="68">
        <f>SUM(R9:R128)</f>
        <v>0</v>
      </c>
      <c r="S129" s="68">
        <f>SUM(S9:S128)</f>
        <v>0</v>
      </c>
      <c r="T129" s="65">
        <f>R129/H129</f>
        <v>0</v>
      </c>
      <c r="U129" s="68">
        <f>SUM(U9:U128)</f>
        <v>21</v>
      </c>
      <c r="V129" s="68">
        <f>SUM(V9:V128)</f>
        <v>1</v>
      </c>
      <c r="W129" s="65">
        <f>U129/H129</f>
        <v>0.0042228031369394734</v>
      </c>
      <c r="X129" s="68">
        <f>SUM(X9:X128)</f>
        <v>0</v>
      </c>
      <c r="Y129" s="68">
        <f>SUM(Y9:Y128)</f>
        <v>0</v>
      </c>
      <c r="Z129" s="65">
        <f>X129/H129</f>
        <v>0</v>
      </c>
      <c r="AA129" s="68">
        <f>SUM(AA9:AA128)</f>
        <v>31</v>
      </c>
      <c r="AB129" s="68">
        <f>SUM(AB9:AB128)</f>
        <v>2</v>
      </c>
      <c r="AC129" s="65">
        <f>AA129/H129</f>
        <v>0.006233661773577317</v>
      </c>
      <c r="AD129" s="58"/>
    </row>
    <row r="130" spans="1:30" ht="12">
      <c r="A130" s="4"/>
      <c r="B130" s="87" t="s">
        <v>126</v>
      </c>
      <c r="C130" s="87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2"/>
      <c r="O130" s="51"/>
      <c r="P130" s="51"/>
      <c r="Q130" s="52"/>
      <c r="R130" s="51"/>
      <c r="S130" s="51"/>
      <c r="T130" s="52"/>
      <c r="U130" s="51"/>
      <c r="V130" s="51"/>
      <c r="W130" s="52"/>
      <c r="X130" s="53"/>
      <c r="Y130" s="53"/>
      <c r="Z130" s="52"/>
      <c r="AA130" s="51"/>
      <c r="AB130" s="51"/>
      <c r="AC130" s="51"/>
      <c r="AD130" s="58"/>
    </row>
    <row r="131" spans="2:30" s="4" customFormat="1" ht="12">
      <c r="B131" s="88" t="s">
        <v>86</v>
      </c>
      <c r="C131" s="88"/>
      <c r="D131" s="55">
        <v>0</v>
      </c>
      <c r="E131" s="55"/>
      <c r="F131" s="55"/>
      <c r="G131" s="55"/>
      <c r="H131" s="55"/>
      <c r="I131" s="55"/>
      <c r="J131" s="55"/>
      <c r="K131" s="56" t="e">
        <f>I131/H131</f>
        <v>#DIV/0!</v>
      </c>
      <c r="L131" s="55"/>
      <c r="M131" s="55"/>
      <c r="N131" s="56"/>
      <c r="O131" s="55"/>
      <c r="P131" s="55"/>
      <c r="Q131" s="56"/>
      <c r="R131" s="55"/>
      <c r="S131" s="55"/>
      <c r="T131" s="56"/>
      <c r="U131" s="55"/>
      <c r="V131" s="55"/>
      <c r="W131" s="56"/>
      <c r="X131" s="57"/>
      <c r="Y131" s="57"/>
      <c r="Z131" s="56"/>
      <c r="AA131" s="55"/>
      <c r="AB131" s="55"/>
      <c r="AC131" s="55"/>
      <c r="AD131" s="58"/>
    </row>
    <row r="132" spans="2:30" s="4" customFormat="1" ht="12">
      <c r="B132" s="88" t="s">
        <v>127</v>
      </c>
      <c r="C132" s="88"/>
      <c r="D132" s="55">
        <v>0</v>
      </c>
      <c r="E132" s="55"/>
      <c r="F132" s="55"/>
      <c r="G132" s="55"/>
      <c r="H132" s="55"/>
      <c r="I132" s="55"/>
      <c r="J132" s="55"/>
      <c r="K132" s="52" t="e">
        <f>I132/H132</f>
        <v>#DIV/0!</v>
      </c>
      <c r="L132" s="55"/>
      <c r="M132" s="55"/>
      <c r="N132" s="56"/>
      <c r="O132" s="55"/>
      <c r="P132" s="55"/>
      <c r="Q132" s="56"/>
      <c r="R132" s="55"/>
      <c r="S132" s="55"/>
      <c r="T132" s="56"/>
      <c r="U132" s="55"/>
      <c r="V132" s="55"/>
      <c r="W132" s="56"/>
      <c r="X132" s="57"/>
      <c r="Y132" s="57"/>
      <c r="Z132" s="56"/>
      <c r="AA132" s="55"/>
      <c r="AB132" s="55"/>
      <c r="AC132" s="55"/>
      <c r="AD132" s="58"/>
    </row>
    <row r="133" spans="2:30" s="4" customFormat="1" ht="12">
      <c r="B133" s="88" t="s">
        <v>128</v>
      </c>
      <c r="C133" s="88"/>
      <c r="D133" s="55">
        <v>0</v>
      </c>
      <c r="E133" s="55"/>
      <c r="F133" s="55"/>
      <c r="G133" s="55"/>
      <c r="H133" s="55"/>
      <c r="I133" s="55"/>
      <c r="J133" s="55"/>
      <c r="K133" s="56" t="e">
        <f>I133/H133</f>
        <v>#DIV/0!</v>
      </c>
      <c r="L133" s="55"/>
      <c r="M133" s="55"/>
      <c r="N133" s="56"/>
      <c r="O133" s="55"/>
      <c r="P133" s="55"/>
      <c r="Q133" s="56"/>
      <c r="R133" s="55"/>
      <c r="S133" s="55"/>
      <c r="T133" s="56"/>
      <c r="U133" s="55"/>
      <c r="V133" s="55"/>
      <c r="W133" s="56"/>
      <c r="X133" s="57"/>
      <c r="Y133" s="57"/>
      <c r="Z133" s="56"/>
      <c r="AA133" s="55"/>
      <c r="AB133" s="55"/>
      <c r="AC133" s="55"/>
      <c r="AD133" s="58"/>
    </row>
    <row r="134" spans="2:30" s="4" customFormat="1" ht="12">
      <c r="B134" s="88" t="s">
        <v>129</v>
      </c>
      <c r="C134" s="88"/>
      <c r="D134" s="55">
        <v>0</v>
      </c>
      <c r="E134" s="55"/>
      <c r="F134" s="55"/>
      <c r="G134" s="55"/>
      <c r="H134" s="55"/>
      <c r="I134" s="55"/>
      <c r="J134" s="55"/>
      <c r="K134" s="56" t="e">
        <f>I134/H134</f>
        <v>#DIV/0!</v>
      </c>
      <c r="L134" s="55"/>
      <c r="M134" s="55"/>
      <c r="N134" s="56" t="e">
        <f>L134/H134</f>
        <v>#DIV/0!</v>
      </c>
      <c r="O134" s="55"/>
      <c r="P134" s="55"/>
      <c r="Q134" s="56"/>
      <c r="R134" s="55"/>
      <c r="S134" s="55"/>
      <c r="T134" s="56"/>
      <c r="U134" s="55"/>
      <c r="V134" s="55"/>
      <c r="W134" s="56"/>
      <c r="X134" s="57"/>
      <c r="Y134" s="57"/>
      <c r="Z134" s="56"/>
      <c r="AA134" s="55"/>
      <c r="AB134" s="55"/>
      <c r="AC134" s="55"/>
      <c r="AD134" s="58"/>
    </row>
    <row r="135" spans="1:30" s="69" customFormat="1" ht="18" customHeight="1">
      <c r="A135" s="4"/>
      <c r="B135" s="89" t="s">
        <v>130</v>
      </c>
      <c r="C135" s="89"/>
      <c r="D135" s="67">
        <f>SUM(D130:D134)</f>
        <v>0</v>
      </c>
      <c r="E135" s="68">
        <f>SUM(E130:E134)</f>
        <v>0</v>
      </c>
      <c r="F135" s="68">
        <f>SUM(F130:F134)</f>
        <v>0</v>
      </c>
      <c r="G135" s="68">
        <f>SUM(G130:G134)</f>
        <v>0</v>
      </c>
      <c r="H135" s="68">
        <f>F135-G135</f>
        <v>0</v>
      </c>
      <c r="I135" s="68">
        <f>SUM(I130:I134)</f>
        <v>0</v>
      </c>
      <c r="J135" s="68">
        <f>SUM(J130:J134)</f>
        <v>0</v>
      </c>
      <c r="K135" s="65" t="e">
        <f>I135/H135</f>
        <v>#DIV/0!</v>
      </c>
      <c r="L135" s="68">
        <f>SUM(L130:L134)</f>
        <v>0</v>
      </c>
      <c r="M135" s="68">
        <f>SUM(M130:M134)</f>
        <v>0</v>
      </c>
      <c r="N135" s="65" t="e">
        <f>L135/H135</f>
        <v>#DIV/0!</v>
      </c>
      <c r="O135" s="68"/>
      <c r="P135" s="68"/>
      <c r="Q135" s="65"/>
      <c r="R135" s="68"/>
      <c r="S135" s="68"/>
      <c r="T135" s="65"/>
      <c r="U135" s="68"/>
      <c r="V135" s="68"/>
      <c r="W135" s="65"/>
      <c r="X135" s="73"/>
      <c r="Y135" s="73"/>
      <c r="Z135" s="65"/>
      <c r="AA135" s="68"/>
      <c r="AB135" s="68"/>
      <c r="AC135" s="68"/>
      <c r="AD135" s="58"/>
    </row>
    <row r="136" spans="1:30" s="129" customFormat="1" ht="12">
      <c r="A136" s="123"/>
      <c r="B136" s="124" t="s">
        <v>187</v>
      </c>
      <c r="C136" s="124"/>
      <c r="D136" s="125">
        <v>3</v>
      </c>
      <c r="E136" s="125">
        <v>190</v>
      </c>
      <c r="F136" s="125">
        <v>142</v>
      </c>
      <c r="G136" s="125">
        <v>6</v>
      </c>
      <c r="H136" s="125">
        <v>136</v>
      </c>
      <c r="I136" s="125">
        <v>63</v>
      </c>
      <c r="J136" s="125">
        <v>2</v>
      </c>
      <c r="K136" s="126"/>
      <c r="L136" s="125">
        <v>16</v>
      </c>
      <c r="M136" s="125">
        <v>0</v>
      </c>
      <c r="N136" s="126"/>
      <c r="O136" s="125">
        <v>57</v>
      </c>
      <c r="P136" s="125">
        <v>1</v>
      </c>
      <c r="Q136" s="126"/>
      <c r="R136" s="125"/>
      <c r="S136" s="125"/>
      <c r="T136" s="126"/>
      <c r="U136" s="125"/>
      <c r="V136" s="125"/>
      <c r="W136" s="126"/>
      <c r="X136" s="127"/>
      <c r="Y136" s="127"/>
      <c r="Z136" s="126"/>
      <c r="AA136" s="125"/>
      <c r="AB136" s="125"/>
      <c r="AC136" s="125"/>
      <c r="AD136" s="128"/>
    </row>
    <row r="137" spans="1:30" s="129" customFormat="1" ht="12">
      <c r="A137" s="123"/>
      <c r="B137" s="124"/>
      <c r="C137" s="124"/>
      <c r="D137" s="125"/>
      <c r="E137" s="125"/>
      <c r="F137" s="125"/>
      <c r="G137" s="125"/>
      <c r="H137" s="125"/>
      <c r="I137" s="125"/>
      <c r="J137" s="125"/>
      <c r="K137" s="126"/>
      <c r="L137" s="125"/>
      <c r="M137" s="125"/>
      <c r="N137" s="126"/>
      <c r="O137" s="125"/>
      <c r="P137" s="125"/>
      <c r="Q137" s="126"/>
      <c r="R137" s="125"/>
      <c r="S137" s="125"/>
      <c r="T137" s="126"/>
      <c r="U137" s="125"/>
      <c r="V137" s="125"/>
      <c r="W137" s="126"/>
      <c r="X137" s="127"/>
      <c r="Y137" s="127"/>
      <c r="Z137" s="126"/>
      <c r="AA137" s="125"/>
      <c r="AB137" s="125"/>
      <c r="AC137" s="125"/>
      <c r="AD137" s="128"/>
    </row>
    <row r="138" spans="1:30" ht="12">
      <c r="A138" s="4"/>
      <c r="B138" s="50" t="s">
        <v>132</v>
      </c>
      <c r="C138" s="50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2"/>
      <c r="O138" s="51"/>
      <c r="P138" s="51"/>
      <c r="Q138" s="52"/>
      <c r="R138" s="51"/>
      <c r="S138" s="51"/>
      <c r="T138" s="52"/>
      <c r="U138" s="51"/>
      <c r="V138" s="51"/>
      <c r="W138" s="52"/>
      <c r="X138" s="53"/>
      <c r="Y138" s="53"/>
      <c r="Z138" s="52"/>
      <c r="AA138" s="51"/>
      <c r="AB138" s="51"/>
      <c r="AC138" s="51"/>
      <c r="AD138" s="58"/>
    </row>
    <row r="139" spans="2:30" s="4" customFormat="1" ht="12">
      <c r="B139" s="54" t="s">
        <v>133</v>
      </c>
      <c r="C139" s="54"/>
      <c r="D139" s="94">
        <v>3</v>
      </c>
      <c r="E139" s="55">
        <v>38</v>
      </c>
      <c r="F139" s="55">
        <v>31</v>
      </c>
      <c r="G139" s="55">
        <v>3</v>
      </c>
      <c r="H139" s="55">
        <v>28</v>
      </c>
      <c r="I139" s="55">
        <v>10</v>
      </c>
      <c r="J139" s="55">
        <v>1</v>
      </c>
      <c r="K139" s="56">
        <f>I139/H139</f>
        <v>0.35714285714285715</v>
      </c>
      <c r="L139" s="55">
        <v>18</v>
      </c>
      <c r="M139" s="55">
        <v>2</v>
      </c>
      <c r="N139" s="56">
        <f>L139/H139</f>
        <v>0.6428571428571429</v>
      </c>
      <c r="O139" s="55"/>
      <c r="P139" s="55"/>
      <c r="Q139" s="56"/>
      <c r="R139" s="55"/>
      <c r="S139" s="55"/>
      <c r="T139" s="56"/>
      <c r="U139" s="55"/>
      <c r="V139" s="55"/>
      <c r="W139" s="56"/>
      <c r="X139" s="57"/>
      <c r="Y139" s="57"/>
      <c r="Z139" s="56"/>
      <c r="AA139" s="55"/>
      <c r="AB139" s="55"/>
      <c r="AC139" s="55"/>
      <c r="AD139" s="58"/>
    </row>
    <row r="140" spans="2:30" s="4" customFormat="1" ht="12">
      <c r="B140" s="54" t="s">
        <v>134</v>
      </c>
      <c r="C140" s="54"/>
      <c r="D140" s="55">
        <v>3</v>
      </c>
      <c r="E140" s="55">
        <v>104</v>
      </c>
      <c r="F140" s="55">
        <v>89</v>
      </c>
      <c r="G140" s="55">
        <v>1</v>
      </c>
      <c r="H140" s="55">
        <v>83</v>
      </c>
      <c r="I140" s="55"/>
      <c r="J140" s="55"/>
      <c r="K140" s="56"/>
      <c r="L140" s="55">
        <v>65</v>
      </c>
      <c r="M140" s="55">
        <v>3</v>
      </c>
      <c r="N140" s="56">
        <f>L140/H140</f>
        <v>0.7831325301204819</v>
      </c>
      <c r="O140" s="55">
        <v>18</v>
      </c>
      <c r="P140" s="55"/>
      <c r="Q140" s="56">
        <f>O140/H140</f>
        <v>0.21686746987951808</v>
      </c>
      <c r="R140" s="55"/>
      <c r="S140" s="55"/>
      <c r="T140" s="56"/>
      <c r="U140" s="55"/>
      <c r="V140" s="55"/>
      <c r="W140" s="56"/>
      <c r="X140" s="57"/>
      <c r="Y140" s="57"/>
      <c r="Z140" s="56"/>
      <c r="AA140" s="55"/>
      <c r="AB140" s="55"/>
      <c r="AC140" s="55"/>
      <c r="AD140" s="58"/>
    </row>
    <row r="141" spans="2:30" s="4" customFormat="1" ht="12.75" customHeight="1">
      <c r="B141" s="54" t="s">
        <v>135</v>
      </c>
      <c r="C141" s="54"/>
      <c r="D141" s="55">
        <v>3</v>
      </c>
      <c r="E141" s="55">
        <v>71</v>
      </c>
      <c r="F141" s="55">
        <v>67</v>
      </c>
      <c r="G141" s="55">
        <v>2</v>
      </c>
      <c r="H141" s="55">
        <v>65</v>
      </c>
      <c r="I141" s="55">
        <v>54</v>
      </c>
      <c r="J141" s="55">
        <v>3</v>
      </c>
      <c r="K141" s="56">
        <f>I141/H141</f>
        <v>0.8307692307692308</v>
      </c>
      <c r="L141" s="55">
        <v>11</v>
      </c>
      <c r="M141" s="55">
        <v>0</v>
      </c>
      <c r="N141" s="56">
        <f>L141/H141</f>
        <v>0.16923076923076924</v>
      </c>
      <c r="O141" s="55"/>
      <c r="P141" s="55"/>
      <c r="Q141" s="56"/>
      <c r="R141" s="55"/>
      <c r="S141" s="55"/>
      <c r="T141" s="56"/>
      <c r="U141" s="55"/>
      <c r="V141" s="55"/>
      <c r="W141" s="56"/>
      <c r="X141" s="57"/>
      <c r="Y141" s="57"/>
      <c r="Z141" s="56"/>
      <c r="AA141" s="55"/>
      <c r="AB141" s="55"/>
      <c r="AC141" s="55"/>
      <c r="AD141" s="58"/>
    </row>
    <row r="142" spans="2:30" s="131" customFormat="1" ht="10.5" customHeight="1">
      <c r="B142" s="132" t="s">
        <v>168</v>
      </c>
      <c r="C142" s="132"/>
      <c r="D142" s="133">
        <v>3</v>
      </c>
      <c r="E142" s="133">
        <v>40</v>
      </c>
      <c r="F142" s="133">
        <v>38</v>
      </c>
      <c r="G142" s="133">
        <v>0</v>
      </c>
      <c r="H142" s="133">
        <v>38</v>
      </c>
      <c r="I142" s="133">
        <v>12</v>
      </c>
      <c r="J142" s="133">
        <v>1</v>
      </c>
      <c r="K142" s="134">
        <f>I142/H142</f>
        <v>0.3157894736842105</v>
      </c>
      <c r="L142" s="133"/>
      <c r="M142" s="133"/>
      <c r="N142" s="134"/>
      <c r="O142" s="133">
        <v>11</v>
      </c>
      <c r="P142" s="133">
        <v>1</v>
      </c>
      <c r="Q142" s="134">
        <f>O142/H142</f>
        <v>0.2894736842105263</v>
      </c>
      <c r="R142" s="133">
        <v>15</v>
      </c>
      <c r="S142" s="133">
        <v>1</v>
      </c>
      <c r="T142" s="134"/>
      <c r="U142" s="133"/>
      <c r="V142" s="133"/>
      <c r="W142" s="134"/>
      <c r="X142" s="135"/>
      <c r="Y142" s="135"/>
      <c r="Z142" s="134"/>
      <c r="AA142" s="133"/>
      <c r="AB142" s="133"/>
      <c r="AC142" s="133"/>
      <c r="AD142" s="136" t="s">
        <v>167</v>
      </c>
    </row>
    <row r="143" spans="2:30" s="4" customFormat="1" ht="12">
      <c r="B143" s="54" t="s">
        <v>137</v>
      </c>
      <c r="C143" s="54"/>
      <c r="D143" s="55">
        <v>3</v>
      </c>
      <c r="E143" s="55">
        <v>175</v>
      </c>
      <c r="F143" s="55">
        <v>125</v>
      </c>
      <c r="G143" s="55">
        <v>1</v>
      </c>
      <c r="H143" s="55">
        <v>123</v>
      </c>
      <c r="I143" s="55">
        <v>52</v>
      </c>
      <c r="J143" s="55">
        <v>1</v>
      </c>
      <c r="K143" s="56">
        <f>I143/H143</f>
        <v>0.42276422764227645</v>
      </c>
      <c r="L143" s="55">
        <v>15</v>
      </c>
      <c r="M143" s="55">
        <v>0</v>
      </c>
      <c r="N143" s="56">
        <f>L143/H143</f>
        <v>0.12195121951219512</v>
      </c>
      <c r="O143" s="55">
        <v>56</v>
      </c>
      <c r="P143" s="55">
        <v>1</v>
      </c>
      <c r="Q143" s="56">
        <f>O143/H143</f>
        <v>0.45528455284552843</v>
      </c>
      <c r="R143" s="55"/>
      <c r="S143" s="55"/>
      <c r="T143" s="56"/>
      <c r="U143" s="55"/>
      <c r="V143" s="55"/>
      <c r="W143" s="56"/>
      <c r="X143" s="57"/>
      <c r="Y143" s="57"/>
      <c r="Z143" s="56"/>
      <c r="AA143" s="55"/>
      <c r="AB143" s="55"/>
      <c r="AC143" s="55"/>
      <c r="AD143" s="58"/>
    </row>
    <row r="144" spans="2:30" s="4" customFormat="1" ht="12">
      <c r="B144" s="54" t="s">
        <v>138</v>
      </c>
      <c r="C144" s="54"/>
      <c r="D144" s="55">
        <v>3</v>
      </c>
      <c r="E144" s="55">
        <v>97</v>
      </c>
      <c r="F144" s="55">
        <v>90</v>
      </c>
      <c r="G144" s="55">
        <v>1</v>
      </c>
      <c r="H144" s="55">
        <v>87</v>
      </c>
      <c r="I144" s="55"/>
      <c r="J144" s="55"/>
      <c r="K144" s="56"/>
      <c r="L144" s="55">
        <v>21</v>
      </c>
      <c r="M144" s="55">
        <v>0</v>
      </c>
      <c r="N144" s="56">
        <f>L144/H144</f>
        <v>0.2413793103448276</v>
      </c>
      <c r="O144" s="55">
        <v>66</v>
      </c>
      <c r="P144" s="55">
        <v>3</v>
      </c>
      <c r="Q144" s="56">
        <f>O144/H144</f>
        <v>0.7586206896551724</v>
      </c>
      <c r="R144" s="55"/>
      <c r="S144" s="55"/>
      <c r="T144" s="56"/>
      <c r="U144" s="55"/>
      <c r="V144" s="55"/>
      <c r="W144" s="56"/>
      <c r="X144" s="57"/>
      <c r="Y144" s="57"/>
      <c r="Z144" s="56"/>
      <c r="AA144" s="55"/>
      <c r="AB144" s="55"/>
      <c r="AC144" s="55"/>
      <c r="AD144" s="58"/>
    </row>
    <row r="145" spans="1:30" s="74" customFormat="1" ht="15" customHeight="1">
      <c r="A145" s="4"/>
      <c r="B145" s="66" t="s">
        <v>139</v>
      </c>
      <c r="C145" s="66"/>
      <c r="D145" s="67">
        <f>SUM(D136:D144)</f>
        <v>21</v>
      </c>
      <c r="E145" s="68">
        <f aca="true" t="shared" si="10" ref="E145:J145">SUM(E136:E144)</f>
        <v>715</v>
      </c>
      <c r="F145" s="68">
        <f t="shared" si="10"/>
        <v>582</v>
      </c>
      <c r="G145" s="68">
        <f t="shared" si="10"/>
        <v>14</v>
      </c>
      <c r="H145" s="68">
        <f t="shared" si="10"/>
        <v>560</v>
      </c>
      <c r="I145" s="68">
        <f t="shared" si="10"/>
        <v>191</v>
      </c>
      <c r="J145" s="68">
        <f t="shared" si="10"/>
        <v>8</v>
      </c>
      <c r="K145" s="65">
        <f>I145/H145</f>
        <v>0.3410714285714286</v>
      </c>
      <c r="L145" s="68">
        <f>SUM(L136:L144)</f>
        <v>146</v>
      </c>
      <c r="M145" s="68">
        <f>SUM(M136:M144)</f>
        <v>5</v>
      </c>
      <c r="N145" s="65">
        <f>L145/H145</f>
        <v>0.26071428571428573</v>
      </c>
      <c r="O145" s="68">
        <f>SUM(O136:O144)</f>
        <v>208</v>
      </c>
      <c r="P145" s="68">
        <f>SUM(P136:P144)</f>
        <v>6</v>
      </c>
      <c r="Q145" s="65">
        <f>O145/H145</f>
        <v>0.37142857142857144</v>
      </c>
      <c r="R145" s="68"/>
      <c r="S145" s="68"/>
      <c r="T145" s="65"/>
      <c r="U145" s="68"/>
      <c r="V145" s="68"/>
      <c r="W145" s="65"/>
      <c r="X145" s="73"/>
      <c r="Y145" s="73"/>
      <c r="Z145" s="65"/>
      <c r="AA145" s="68"/>
      <c r="AB145" s="68"/>
      <c r="AC145" s="68"/>
      <c r="AD145" s="58"/>
    </row>
    <row r="146" spans="1:30" s="129" customFormat="1" ht="12">
      <c r="A146" s="123"/>
      <c r="B146" s="124" t="s">
        <v>165</v>
      </c>
      <c r="C146" s="124"/>
      <c r="D146" s="125">
        <v>3</v>
      </c>
      <c r="E146" s="125">
        <v>38</v>
      </c>
      <c r="F146" s="125">
        <v>35</v>
      </c>
      <c r="G146" s="125">
        <v>1</v>
      </c>
      <c r="H146" s="125">
        <v>34</v>
      </c>
      <c r="I146" s="125">
        <v>20</v>
      </c>
      <c r="J146" s="125">
        <v>2</v>
      </c>
      <c r="K146" s="126"/>
      <c r="L146" s="125">
        <v>14</v>
      </c>
      <c r="M146" s="125">
        <v>1</v>
      </c>
      <c r="N146" s="126"/>
      <c r="O146" s="125"/>
      <c r="P146" s="125"/>
      <c r="Q146" s="126"/>
      <c r="R146" s="125"/>
      <c r="S146" s="125"/>
      <c r="T146" s="126"/>
      <c r="U146" s="125"/>
      <c r="V146" s="125"/>
      <c r="W146" s="126"/>
      <c r="X146" s="127"/>
      <c r="Y146" s="127"/>
      <c r="Z146" s="126"/>
      <c r="AA146" s="125"/>
      <c r="AB146" s="125"/>
      <c r="AC146" s="125"/>
      <c r="AD146" s="128"/>
    </row>
    <row r="147" spans="2:30" s="4" customFormat="1" ht="12">
      <c r="B147" s="54" t="s">
        <v>140</v>
      </c>
      <c r="C147" s="54"/>
      <c r="D147" s="55">
        <v>3</v>
      </c>
      <c r="E147" s="55">
        <v>28</v>
      </c>
      <c r="F147" s="55">
        <v>25</v>
      </c>
      <c r="G147" s="55">
        <v>0</v>
      </c>
      <c r="H147" s="55">
        <v>25</v>
      </c>
      <c r="I147" s="55"/>
      <c r="J147" s="55"/>
      <c r="K147" s="56"/>
      <c r="L147" s="55">
        <v>25</v>
      </c>
      <c r="M147" s="55">
        <v>3</v>
      </c>
      <c r="N147" s="56">
        <f>L147/H147</f>
        <v>1</v>
      </c>
      <c r="O147" s="55"/>
      <c r="P147" s="55"/>
      <c r="Q147" s="56"/>
      <c r="R147" s="55"/>
      <c r="S147" s="55"/>
      <c r="T147" s="56"/>
      <c r="U147" s="55"/>
      <c r="V147" s="55"/>
      <c r="W147" s="56"/>
      <c r="X147" s="57"/>
      <c r="Y147" s="57"/>
      <c r="Z147" s="56"/>
      <c r="AA147" s="55"/>
      <c r="AB147" s="55"/>
      <c r="AC147" s="55"/>
      <c r="AD147" s="58"/>
    </row>
    <row r="148" spans="1:30" ht="12">
      <c r="A148" s="4"/>
      <c r="B148" s="75" t="s">
        <v>141</v>
      </c>
      <c r="C148" s="75"/>
      <c r="D148" s="75">
        <f>SUM(D146:D147)</f>
        <v>6</v>
      </c>
      <c r="E148" s="75">
        <f aca="true" t="shared" si="11" ref="E148:AC148">SUM(E146:E147)</f>
        <v>66</v>
      </c>
      <c r="F148" s="75">
        <f t="shared" si="11"/>
        <v>60</v>
      </c>
      <c r="G148" s="75">
        <f t="shared" si="11"/>
        <v>1</v>
      </c>
      <c r="H148" s="75">
        <f t="shared" si="11"/>
        <v>59</v>
      </c>
      <c r="I148" s="75">
        <f t="shared" si="11"/>
        <v>20</v>
      </c>
      <c r="J148" s="75">
        <f t="shared" si="11"/>
        <v>2</v>
      </c>
      <c r="K148" s="75">
        <f t="shared" si="11"/>
        <v>0</v>
      </c>
      <c r="L148" s="75">
        <f t="shared" si="11"/>
        <v>39</v>
      </c>
      <c r="M148" s="75">
        <f t="shared" si="11"/>
        <v>4</v>
      </c>
      <c r="N148" s="75">
        <f t="shared" si="11"/>
        <v>1</v>
      </c>
      <c r="O148" s="75">
        <f t="shared" si="11"/>
        <v>0</v>
      </c>
      <c r="P148" s="75">
        <f t="shared" si="11"/>
        <v>0</v>
      </c>
      <c r="Q148" s="75">
        <f t="shared" si="11"/>
        <v>0</v>
      </c>
      <c r="R148" s="75">
        <f t="shared" si="11"/>
        <v>0</v>
      </c>
      <c r="S148" s="75">
        <f t="shared" si="11"/>
        <v>0</v>
      </c>
      <c r="T148" s="75">
        <f t="shared" si="11"/>
        <v>0</v>
      </c>
      <c r="U148" s="75">
        <f t="shared" si="11"/>
        <v>0</v>
      </c>
      <c r="V148" s="75">
        <f t="shared" si="11"/>
        <v>0</v>
      </c>
      <c r="W148" s="75">
        <f t="shared" si="11"/>
        <v>0</v>
      </c>
      <c r="X148" s="75">
        <f t="shared" si="11"/>
        <v>0</v>
      </c>
      <c r="Y148" s="75">
        <f t="shared" si="11"/>
        <v>0</v>
      </c>
      <c r="Z148" s="75">
        <f t="shared" si="11"/>
        <v>0</v>
      </c>
      <c r="AA148" s="75">
        <f t="shared" si="11"/>
        <v>0</v>
      </c>
      <c r="AB148" s="75">
        <f t="shared" si="11"/>
        <v>0</v>
      </c>
      <c r="AC148" s="75">
        <f t="shared" si="11"/>
        <v>0</v>
      </c>
      <c r="AD148" s="58"/>
    </row>
    <row r="149" spans="1:30" s="129" customFormat="1" ht="12">
      <c r="A149" s="123"/>
      <c r="B149" s="124" t="s">
        <v>166</v>
      </c>
      <c r="C149" s="124"/>
      <c r="D149" s="125">
        <v>3</v>
      </c>
      <c r="E149" s="125">
        <v>37</v>
      </c>
      <c r="F149" s="125">
        <v>33</v>
      </c>
      <c r="G149" s="125">
        <v>0</v>
      </c>
      <c r="H149" s="125">
        <v>32</v>
      </c>
      <c r="I149" s="125">
        <v>10</v>
      </c>
      <c r="J149" s="125">
        <v>1</v>
      </c>
      <c r="K149" s="126"/>
      <c r="L149" s="125"/>
      <c r="M149" s="125"/>
      <c r="N149" s="126"/>
      <c r="O149" s="125">
        <v>22</v>
      </c>
      <c r="P149" s="125">
        <v>2</v>
      </c>
      <c r="Q149" s="126"/>
      <c r="R149" s="125"/>
      <c r="S149" s="125"/>
      <c r="T149" s="126"/>
      <c r="U149" s="125"/>
      <c r="V149" s="125"/>
      <c r="W149" s="126"/>
      <c r="X149" s="127"/>
      <c r="Y149" s="127"/>
      <c r="Z149" s="126"/>
      <c r="AA149" s="125"/>
      <c r="AB149" s="125"/>
      <c r="AC149" s="125"/>
      <c r="AD149" s="128"/>
    </row>
    <row r="150" spans="2:30" s="4" customFormat="1" ht="12">
      <c r="B150" s="54" t="s">
        <v>143</v>
      </c>
      <c r="C150" s="54"/>
      <c r="D150" s="55">
        <v>0</v>
      </c>
      <c r="E150" s="55"/>
      <c r="F150" s="55"/>
      <c r="G150" s="55"/>
      <c r="H150" s="55"/>
      <c r="I150" s="55"/>
      <c r="J150" s="55"/>
      <c r="K150" s="61" t="e">
        <f>I150/H150</f>
        <v>#DIV/0!</v>
      </c>
      <c r="L150" s="55"/>
      <c r="M150" s="55"/>
      <c r="N150" s="56"/>
      <c r="O150" s="55"/>
      <c r="P150" s="55"/>
      <c r="Q150" s="56" t="e">
        <f>O150/H150</f>
        <v>#DIV/0!</v>
      </c>
      <c r="R150" s="55"/>
      <c r="S150" s="55"/>
      <c r="T150" s="56"/>
      <c r="U150" s="55"/>
      <c r="V150" s="55"/>
      <c r="W150" s="56"/>
      <c r="X150" s="57"/>
      <c r="Y150" s="57"/>
      <c r="Z150" s="56"/>
      <c r="AA150" s="55"/>
      <c r="AB150" s="55"/>
      <c r="AC150" s="55"/>
      <c r="AD150" s="58"/>
    </row>
    <row r="151" spans="2:30" s="4" customFormat="1" ht="12">
      <c r="B151" s="90" t="s">
        <v>144</v>
      </c>
      <c r="C151" s="90"/>
      <c r="D151" s="55">
        <v>0</v>
      </c>
      <c r="E151" s="55"/>
      <c r="F151" s="55"/>
      <c r="G151" s="55"/>
      <c r="H151" s="55"/>
      <c r="I151" s="55"/>
      <c r="J151" s="55"/>
      <c r="K151" s="56"/>
      <c r="L151" s="55"/>
      <c r="M151" s="55"/>
      <c r="N151" s="56" t="e">
        <f>L151/H151</f>
        <v>#DIV/0!</v>
      </c>
      <c r="O151" s="55"/>
      <c r="P151" s="55"/>
      <c r="Q151" s="56" t="e">
        <f>O151/H151</f>
        <v>#DIV/0!</v>
      </c>
      <c r="R151" s="55"/>
      <c r="S151" s="55"/>
      <c r="T151" s="56"/>
      <c r="U151" s="55"/>
      <c r="V151" s="55"/>
      <c r="W151" s="56"/>
      <c r="X151" s="57"/>
      <c r="Y151" s="57"/>
      <c r="Z151" s="56"/>
      <c r="AA151" s="55"/>
      <c r="AB151" s="55"/>
      <c r="AC151" s="55"/>
      <c r="AD151" s="58"/>
    </row>
    <row r="152" spans="2:30" s="4" customFormat="1" ht="12">
      <c r="B152" s="90" t="s">
        <v>145</v>
      </c>
      <c r="C152" s="90"/>
      <c r="D152" s="55">
        <v>0</v>
      </c>
      <c r="E152" s="55"/>
      <c r="F152" s="55"/>
      <c r="G152" s="55"/>
      <c r="H152" s="55"/>
      <c r="I152" s="55"/>
      <c r="J152" s="55"/>
      <c r="K152" s="56" t="e">
        <f>I152/H152</f>
        <v>#DIV/0!</v>
      </c>
      <c r="L152" s="55"/>
      <c r="M152" s="55"/>
      <c r="N152" s="56" t="e">
        <f>L152/H152</f>
        <v>#DIV/0!</v>
      </c>
      <c r="O152" s="55"/>
      <c r="P152" s="55"/>
      <c r="Q152" s="56"/>
      <c r="R152" s="55"/>
      <c r="S152" s="55"/>
      <c r="T152" s="56"/>
      <c r="U152" s="55"/>
      <c r="V152" s="55"/>
      <c r="W152" s="56"/>
      <c r="X152" s="57"/>
      <c r="Y152" s="57"/>
      <c r="Z152" s="56"/>
      <c r="AA152" s="55"/>
      <c r="AB152" s="55"/>
      <c r="AC152" s="55"/>
      <c r="AD152" s="58"/>
    </row>
    <row r="153" spans="1:30" s="79" customFormat="1" ht="15" customHeight="1">
      <c r="A153" s="4"/>
      <c r="B153" s="75" t="s">
        <v>146</v>
      </c>
      <c r="C153" s="75"/>
      <c r="D153" s="75">
        <f>SUM(D149:D152)</f>
        <v>3</v>
      </c>
      <c r="E153" s="75">
        <f aca="true" t="shared" si="12" ref="E153:AC153">SUM(E149:E152)</f>
        <v>37</v>
      </c>
      <c r="F153" s="75">
        <f t="shared" si="12"/>
        <v>33</v>
      </c>
      <c r="G153" s="75">
        <f t="shared" si="12"/>
        <v>0</v>
      </c>
      <c r="H153" s="75">
        <f t="shared" si="12"/>
        <v>32</v>
      </c>
      <c r="I153" s="75">
        <f t="shared" si="12"/>
        <v>10</v>
      </c>
      <c r="J153" s="75">
        <f t="shared" si="12"/>
        <v>1</v>
      </c>
      <c r="K153" s="75" t="e">
        <f t="shared" si="12"/>
        <v>#DIV/0!</v>
      </c>
      <c r="L153" s="75">
        <f t="shared" si="12"/>
        <v>0</v>
      </c>
      <c r="M153" s="75">
        <f t="shared" si="12"/>
        <v>0</v>
      </c>
      <c r="N153" s="75" t="e">
        <f t="shared" si="12"/>
        <v>#DIV/0!</v>
      </c>
      <c r="O153" s="75">
        <f t="shared" si="12"/>
        <v>22</v>
      </c>
      <c r="P153" s="75">
        <f t="shared" si="12"/>
        <v>2</v>
      </c>
      <c r="Q153" s="75" t="e">
        <f t="shared" si="12"/>
        <v>#DIV/0!</v>
      </c>
      <c r="R153" s="75">
        <f t="shared" si="12"/>
        <v>0</v>
      </c>
      <c r="S153" s="75">
        <f t="shared" si="12"/>
        <v>0</v>
      </c>
      <c r="T153" s="75">
        <f t="shared" si="12"/>
        <v>0</v>
      </c>
      <c r="U153" s="75">
        <f t="shared" si="12"/>
        <v>0</v>
      </c>
      <c r="V153" s="75">
        <f t="shared" si="12"/>
        <v>0</v>
      </c>
      <c r="W153" s="75">
        <f t="shared" si="12"/>
        <v>0</v>
      </c>
      <c r="X153" s="75">
        <f t="shared" si="12"/>
        <v>0</v>
      </c>
      <c r="Y153" s="75">
        <f t="shared" si="12"/>
        <v>0</v>
      </c>
      <c r="Z153" s="75">
        <f t="shared" si="12"/>
        <v>0</v>
      </c>
      <c r="AA153" s="75">
        <f t="shared" si="12"/>
        <v>0</v>
      </c>
      <c r="AB153" s="75">
        <f t="shared" si="12"/>
        <v>0</v>
      </c>
      <c r="AC153" s="75">
        <f t="shared" si="12"/>
        <v>0</v>
      </c>
      <c r="AD153" s="58"/>
    </row>
    <row r="154" spans="1:30" ht="10.5" customHeight="1">
      <c r="A154" s="4"/>
      <c r="B154" s="50"/>
      <c r="C154" s="50"/>
      <c r="D154" s="51"/>
      <c r="E154" s="51"/>
      <c r="F154" s="51"/>
      <c r="G154" s="51"/>
      <c r="H154" s="51"/>
      <c r="I154" s="51"/>
      <c r="J154" s="51"/>
      <c r="K154" s="52"/>
      <c r="L154" s="51"/>
      <c r="M154" s="51"/>
      <c r="N154" s="52"/>
      <c r="O154" s="51"/>
      <c r="P154" s="51"/>
      <c r="Q154" s="52"/>
      <c r="R154" s="51"/>
      <c r="S154" s="51"/>
      <c r="T154" s="52"/>
      <c r="U154" s="51"/>
      <c r="V154" s="51"/>
      <c r="W154" s="52"/>
      <c r="X154" s="53"/>
      <c r="Y154" s="53"/>
      <c r="Z154" s="52"/>
      <c r="AA154" s="51"/>
      <c r="AB154" s="51"/>
      <c r="AC154" s="51"/>
      <c r="AD154" s="58"/>
    </row>
    <row r="155" spans="2:30" s="4" customFormat="1" ht="12">
      <c r="B155" s="54" t="s">
        <v>147</v>
      </c>
      <c r="C155" s="54"/>
      <c r="D155" s="55">
        <v>3</v>
      </c>
      <c r="E155" s="55">
        <v>51</v>
      </c>
      <c r="F155" s="55">
        <v>51</v>
      </c>
      <c r="G155" s="55">
        <v>0</v>
      </c>
      <c r="H155" s="55">
        <v>46</v>
      </c>
      <c r="I155" s="55">
        <v>19</v>
      </c>
      <c r="J155" s="55">
        <v>1</v>
      </c>
      <c r="K155" s="56">
        <f>I155/H155</f>
        <v>0.41304347826086957</v>
      </c>
      <c r="L155" s="55">
        <v>27</v>
      </c>
      <c r="M155" s="55">
        <v>2</v>
      </c>
      <c r="N155" s="56">
        <f>L155/H155</f>
        <v>0.5869565217391305</v>
      </c>
      <c r="O155" s="55"/>
      <c r="P155" s="81"/>
      <c r="Q155" s="56">
        <f>O155/H155</f>
        <v>0</v>
      </c>
      <c r="R155" s="82"/>
      <c r="S155" s="55"/>
      <c r="T155" s="56"/>
      <c r="U155" s="55"/>
      <c r="V155" s="55"/>
      <c r="W155" s="56"/>
      <c r="X155" s="57"/>
      <c r="Y155" s="57"/>
      <c r="Z155" s="56"/>
      <c r="AA155" s="55"/>
      <c r="AB155" s="55"/>
      <c r="AC155" s="55"/>
      <c r="AD155" s="58"/>
    </row>
    <row r="156" spans="2:30" s="4" customFormat="1" ht="12">
      <c r="B156" s="119" t="s">
        <v>148</v>
      </c>
      <c r="C156" s="54"/>
      <c r="D156" s="94">
        <v>3</v>
      </c>
      <c r="E156" s="55"/>
      <c r="F156" s="55"/>
      <c r="G156" s="55"/>
      <c r="H156" s="55"/>
      <c r="I156" s="55"/>
      <c r="J156" s="55"/>
      <c r="K156" s="56" t="e">
        <f>I156/H156</f>
        <v>#DIV/0!</v>
      </c>
      <c r="L156" s="55"/>
      <c r="M156" s="55"/>
      <c r="N156" s="56"/>
      <c r="O156" s="55"/>
      <c r="P156" s="55"/>
      <c r="Q156" s="56"/>
      <c r="R156" s="55"/>
      <c r="S156" s="55"/>
      <c r="T156" s="56"/>
      <c r="U156" s="55"/>
      <c r="V156" s="55"/>
      <c r="W156" s="56"/>
      <c r="X156" s="57"/>
      <c r="Y156" s="57"/>
      <c r="Z156" s="56"/>
      <c r="AA156" s="80"/>
      <c r="AB156" s="80"/>
      <c r="AC156" s="80"/>
      <c r="AD156" s="117" t="s">
        <v>188</v>
      </c>
    </row>
    <row r="157" spans="1:30" s="74" customFormat="1" ht="16.5" customHeight="1">
      <c r="A157" s="4"/>
      <c r="B157" s="66" t="s">
        <v>149</v>
      </c>
      <c r="C157" s="66">
        <f>SUM(C10:C156)</f>
        <v>0</v>
      </c>
      <c r="D157" s="141">
        <f>D129+D135+D145+D148+D153+D155+D156</f>
        <v>366</v>
      </c>
      <c r="E157" s="68">
        <f aca="true" t="shared" si="13" ref="E157:J157">E129+E135+E145+E148+E153+E155+E156</f>
        <v>6898</v>
      </c>
      <c r="F157" s="68">
        <f t="shared" si="13"/>
        <v>6087</v>
      </c>
      <c r="G157" s="68">
        <f t="shared" si="13"/>
        <v>286</v>
      </c>
      <c r="H157" s="68">
        <f t="shared" si="13"/>
        <v>5670</v>
      </c>
      <c r="I157" s="68">
        <f t="shared" si="13"/>
        <v>3535</v>
      </c>
      <c r="J157" s="68">
        <f t="shared" si="13"/>
        <v>226</v>
      </c>
      <c r="K157" s="65">
        <f>I157/H157</f>
        <v>0.6234567901234568</v>
      </c>
      <c r="L157" s="68">
        <f>L129+L135+L145+L148+L153+L155+L156</f>
        <v>1477</v>
      </c>
      <c r="M157" s="68">
        <f>M129+M135+M145+M148+M153+M155+M156</f>
        <v>87</v>
      </c>
      <c r="N157" s="65">
        <f>L157/H157</f>
        <v>0.26049382716049385</v>
      </c>
      <c r="O157" s="68">
        <f>O129+O135+O145+O148+O153+O155+O156</f>
        <v>615</v>
      </c>
      <c r="P157" s="68">
        <f>P129+P135+P145+P148+P153+P155+P156</f>
        <v>29</v>
      </c>
      <c r="Q157" s="65">
        <f>O157/H157</f>
        <v>0.10846560846560846</v>
      </c>
      <c r="R157" s="68">
        <f>R129+R135+R145+R148+R153+R155+R156</f>
        <v>0</v>
      </c>
      <c r="S157" s="68">
        <f>S129+S135+S145+S148+S153+S155+S156</f>
        <v>0</v>
      </c>
      <c r="T157" s="65">
        <f>T129+T135+T145+T148+T153+T155+T156</f>
        <v>0</v>
      </c>
      <c r="U157" s="68">
        <f>U129+U135+U145+U148+U153+U155+U156</f>
        <v>21</v>
      </c>
      <c r="V157" s="68">
        <f>V129+V135+V145+V148+V153+V155+V156</f>
        <v>1</v>
      </c>
      <c r="W157" s="65">
        <f>U157/H157</f>
        <v>0.003703703703703704</v>
      </c>
      <c r="X157" s="68">
        <f>X129+X135+X145+X148+X153+X155+X156</f>
        <v>0</v>
      </c>
      <c r="Y157" s="68">
        <f>Y129+Y135+Y145+Y148+Y153+Y155+Y156</f>
        <v>0</v>
      </c>
      <c r="Z157" s="65">
        <f>X157/H157</f>
        <v>0</v>
      </c>
      <c r="AA157" s="68">
        <f>AA129+AA135+AA145+AA148+AA153+AA155+AA156</f>
        <v>31</v>
      </c>
      <c r="AB157" s="68">
        <f>AB129+AB135+AB145+AB148+AB153+AB155+AB156</f>
        <v>2</v>
      </c>
      <c r="AC157" s="65">
        <f>AC129+AC135+AC145+AC148+AC153+AC155+AC156</f>
        <v>0.006233661773577317</v>
      </c>
      <c r="AD157" s="58"/>
    </row>
    <row r="158" ht="12">
      <c r="A158" s="4"/>
    </row>
    <row r="159" spans="1:6" ht="12">
      <c r="A159" s="4"/>
      <c r="F159" s="5">
        <f>F157/E157</f>
        <v>0.8824296897651493</v>
      </c>
    </row>
    <row r="160" ht="12">
      <c r="A160" s="4"/>
    </row>
    <row r="161" ht="12">
      <c r="A161" s="4"/>
    </row>
    <row r="162" ht="12">
      <c r="A162" s="4"/>
    </row>
    <row r="163" ht="12">
      <c r="A163" s="4"/>
    </row>
  </sheetData>
  <sheetProtection/>
  <printOptions/>
  <pageMargins left="0.2362204724409449" right="0" top="0.5118110236220472" bottom="0.31496062992125984" header="0.1968503937007874" footer="0.31496062992125984"/>
  <pageSetup fitToHeight="2" fitToWidth="0" horizontalDpi="600" verticalDpi="600" orientation="landscape" paperSize="8" scale="74" r:id="rId1"/>
  <headerFooter alignWithMargins="0">
    <oddHeader>&amp;C&amp;"Times New Roman,Normal"COMMISSIONS CONSULTATIVES  COMPETENTES A L'EGARD DES OUVRIERS DES PARCS ET ATELIERS 
ELECTIONS DU 29 juin 2010</oddHeader>
    <oddFooter>&amp;C&amp;8page &amp;P/&amp;N</oddFooter>
  </headerFooter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zoomScalePageLayoutView="0" workbookViewId="0" topLeftCell="A139">
      <selection activeCell="D163" sqref="D163"/>
    </sheetView>
  </sheetViews>
  <sheetFormatPr defaultColWidth="11.421875" defaultRowHeight="12.75"/>
  <cols>
    <col min="1" max="1" width="4.28125" style="3" customWidth="1"/>
    <col min="2" max="2" width="33.140625" style="3" bestFit="1" customWidth="1"/>
    <col min="3" max="3" width="11.00390625" style="2" customWidth="1"/>
    <col min="4" max="4" width="11.140625" style="3" bestFit="1" customWidth="1"/>
    <col min="5" max="5" width="11.57421875" style="3" bestFit="1" customWidth="1"/>
    <col min="6" max="6" width="6.57421875" style="3" bestFit="1" customWidth="1"/>
    <col min="7" max="7" width="12.28125" style="3" bestFit="1" customWidth="1"/>
    <col min="8" max="8" width="5.421875" style="3" customWidth="1"/>
    <col min="9" max="9" width="8.28125" style="3" bestFit="1" customWidth="1"/>
    <col min="10" max="10" width="8.00390625" style="5" customWidth="1"/>
    <col min="11" max="11" width="6.140625" style="3" customWidth="1"/>
    <col min="12" max="12" width="8.28125" style="3" bestFit="1" customWidth="1"/>
    <col min="13" max="13" width="8.140625" style="5" customWidth="1"/>
    <col min="14" max="14" width="5.28125" style="3" customWidth="1"/>
    <col min="15" max="15" width="8.28125" style="3" bestFit="1" customWidth="1"/>
    <col min="16" max="16" width="8.140625" style="5" customWidth="1"/>
    <col min="17" max="17" width="5.421875" style="3" customWidth="1"/>
    <col min="18" max="18" width="8.28125" style="3" bestFit="1" customWidth="1"/>
    <col min="19" max="19" width="7.00390625" style="5" customWidth="1"/>
    <col min="20" max="20" width="5.8515625" style="3" customWidth="1"/>
    <col min="21" max="21" width="8.28125" style="3" bestFit="1" customWidth="1"/>
    <col min="22" max="22" width="6.7109375" style="5" customWidth="1"/>
    <col min="23" max="23" width="6.7109375" style="6" customWidth="1"/>
    <col min="24" max="24" width="8.28125" style="6" bestFit="1" customWidth="1"/>
    <col min="25" max="25" width="6.421875" style="5" customWidth="1"/>
    <col min="26" max="26" width="6.28125" style="3" bestFit="1" customWidth="1"/>
    <col min="27" max="27" width="8.28125" style="3" bestFit="1" customWidth="1"/>
    <col min="28" max="28" width="12.7109375" style="3" customWidth="1"/>
    <col min="29" max="16384" width="11.421875" style="3" customWidth="1"/>
  </cols>
  <sheetData>
    <row r="1" spans="2:27" ht="12">
      <c r="B1" s="1" t="s">
        <v>0</v>
      </c>
      <c r="G1" s="4"/>
      <c r="Z1" s="5"/>
      <c r="AA1" s="5"/>
    </row>
    <row r="2" spans="2:25" ht="12">
      <c r="B2" s="7" t="s">
        <v>1</v>
      </c>
      <c r="C2" s="8"/>
      <c r="D2" s="8"/>
      <c r="E2" s="8"/>
      <c r="F2" s="8"/>
      <c r="G2" s="8"/>
      <c r="H2" s="8"/>
      <c r="I2" s="8"/>
      <c r="J2" s="9"/>
      <c r="K2" s="8"/>
      <c r="L2" s="10"/>
      <c r="M2" s="11"/>
      <c r="N2" s="10"/>
      <c r="O2" s="10"/>
      <c r="P2" s="11"/>
      <c r="Q2" s="10"/>
      <c r="R2" s="10"/>
      <c r="S2" s="11"/>
      <c r="T2" s="10"/>
      <c r="U2" s="10"/>
      <c r="V2" s="11"/>
      <c r="W2" s="12"/>
      <c r="X2" s="12"/>
      <c r="Y2" s="11"/>
    </row>
    <row r="3" ht="12">
      <c r="B3" s="13" t="s">
        <v>2</v>
      </c>
    </row>
    <row r="4" ht="12">
      <c r="B4" s="13"/>
    </row>
    <row r="5" spans="2:28" s="28" customFormat="1" ht="12">
      <c r="B5" s="14"/>
      <c r="C5" s="15" t="s">
        <v>3</v>
      </c>
      <c r="D5" s="16"/>
      <c r="E5" s="17"/>
      <c r="F5" s="18"/>
      <c r="G5" s="19"/>
      <c r="H5" s="18"/>
      <c r="I5" s="19"/>
      <c r="J5" s="20"/>
      <c r="K5" s="18"/>
      <c r="L5" s="19"/>
      <c r="M5" s="21"/>
      <c r="N5" s="18"/>
      <c r="O5" s="19"/>
      <c r="P5" s="20"/>
      <c r="Q5" s="18"/>
      <c r="R5" s="19"/>
      <c r="S5" s="20"/>
      <c r="T5" s="22"/>
      <c r="U5" s="23"/>
      <c r="V5" s="24"/>
      <c r="W5" s="25"/>
      <c r="X5" s="25"/>
      <c r="Y5" s="26"/>
      <c r="Z5" s="22"/>
      <c r="AA5" s="23"/>
      <c r="AB5" s="27"/>
    </row>
    <row r="6" spans="2:28" s="28" customFormat="1" ht="12">
      <c r="B6" s="29" t="s">
        <v>4</v>
      </c>
      <c r="C6" s="29" t="s">
        <v>5</v>
      </c>
      <c r="D6" s="30" t="s">
        <v>6</v>
      </c>
      <c r="E6" s="31"/>
      <c r="F6" s="30" t="s">
        <v>7</v>
      </c>
      <c r="G6" s="32"/>
      <c r="H6" s="30" t="s">
        <v>8</v>
      </c>
      <c r="I6" s="32"/>
      <c r="J6" s="33"/>
      <c r="K6" s="30" t="s">
        <v>9</v>
      </c>
      <c r="L6" s="32"/>
      <c r="M6" s="34"/>
      <c r="N6" s="30" t="s">
        <v>10</v>
      </c>
      <c r="O6" s="32"/>
      <c r="P6" s="33"/>
      <c r="Q6" s="30" t="s">
        <v>11</v>
      </c>
      <c r="R6" s="32"/>
      <c r="S6" s="33"/>
      <c r="T6" s="30" t="s">
        <v>12</v>
      </c>
      <c r="U6" s="35"/>
      <c r="V6" s="34"/>
      <c r="W6" s="36" t="s">
        <v>13</v>
      </c>
      <c r="X6" s="36"/>
      <c r="Y6" s="33"/>
      <c r="Z6" s="30" t="s">
        <v>158</v>
      </c>
      <c r="AA6" s="35"/>
      <c r="AB6" s="31"/>
    </row>
    <row r="7" spans="2:28" s="28" customFormat="1" ht="12">
      <c r="B7" s="29" t="s">
        <v>14</v>
      </c>
      <c r="C7" s="29" t="s">
        <v>15</v>
      </c>
      <c r="D7" s="37"/>
      <c r="E7" s="38"/>
      <c r="F7" s="37"/>
      <c r="G7" s="39"/>
      <c r="H7" s="37"/>
      <c r="I7" s="39"/>
      <c r="J7" s="40"/>
      <c r="K7" s="37"/>
      <c r="L7" s="39"/>
      <c r="M7" s="41"/>
      <c r="N7" s="37"/>
      <c r="O7" s="39"/>
      <c r="P7" s="40"/>
      <c r="Q7" s="37"/>
      <c r="R7" s="39"/>
      <c r="S7" s="40"/>
      <c r="T7" s="30"/>
      <c r="U7" s="35"/>
      <c r="V7" s="34"/>
      <c r="W7" s="36"/>
      <c r="X7" s="36"/>
      <c r="Y7" s="33"/>
      <c r="Z7" s="42"/>
      <c r="AA7" s="43"/>
      <c r="AB7" s="44"/>
    </row>
    <row r="8" spans="2:28" s="49" customFormat="1" ht="24">
      <c r="B8" s="45" t="s">
        <v>16</v>
      </c>
      <c r="C8" s="45"/>
      <c r="D8" s="46" t="s">
        <v>17</v>
      </c>
      <c r="E8" s="46" t="s">
        <v>18</v>
      </c>
      <c r="F8" s="46" t="s">
        <v>19</v>
      </c>
      <c r="G8" s="46" t="s">
        <v>20</v>
      </c>
      <c r="H8" s="46" t="s">
        <v>21</v>
      </c>
      <c r="I8" s="46" t="s">
        <v>22</v>
      </c>
      <c r="J8" s="47" t="s">
        <v>23</v>
      </c>
      <c r="K8" s="46" t="s">
        <v>21</v>
      </c>
      <c r="L8" s="46" t="s">
        <v>22</v>
      </c>
      <c r="M8" s="47" t="s">
        <v>23</v>
      </c>
      <c r="N8" s="46" t="s">
        <v>21</v>
      </c>
      <c r="O8" s="46" t="s">
        <v>22</v>
      </c>
      <c r="P8" s="47" t="s">
        <v>23</v>
      </c>
      <c r="Q8" s="46" t="s">
        <v>21</v>
      </c>
      <c r="R8" s="46" t="s">
        <v>22</v>
      </c>
      <c r="S8" s="47" t="s">
        <v>23</v>
      </c>
      <c r="T8" s="46" t="s">
        <v>21</v>
      </c>
      <c r="U8" s="46" t="s">
        <v>22</v>
      </c>
      <c r="V8" s="47" t="s">
        <v>23</v>
      </c>
      <c r="W8" s="48" t="s">
        <v>21</v>
      </c>
      <c r="X8" s="48" t="s">
        <v>22</v>
      </c>
      <c r="Y8" s="47" t="s">
        <v>23</v>
      </c>
      <c r="Z8" s="46" t="s">
        <v>21</v>
      </c>
      <c r="AA8" s="45" t="s">
        <v>22</v>
      </c>
      <c r="AB8" s="45" t="s">
        <v>23</v>
      </c>
    </row>
    <row r="9" spans="2:28" ht="12">
      <c r="B9" s="50" t="s">
        <v>24</v>
      </c>
      <c r="C9" s="51"/>
      <c r="D9" s="50"/>
      <c r="E9" s="50"/>
      <c r="F9" s="50"/>
      <c r="G9" s="50"/>
      <c r="H9" s="51"/>
      <c r="I9" s="51"/>
      <c r="J9" s="52"/>
      <c r="K9" s="51"/>
      <c r="L9" s="51"/>
      <c r="M9" s="52"/>
      <c r="N9" s="51"/>
      <c r="O9" s="51"/>
      <c r="P9" s="52"/>
      <c r="Q9" s="51"/>
      <c r="R9" s="51"/>
      <c r="S9" s="52"/>
      <c r="T9" s="51"/>
      <c r="U9" s="51"/>
      <c r="V9" s="52"/>
      <c r="W9" s="53"/>
      <c r="X9" s="53"/>
      <c r="Y9" s="52"/>
      <c r="Z9" s="51"/>
      <c r="AA9" s="51"/>
      <c r="AB9" s="51"/>
    </row>
    <row r="10" spans="1:29" s="4" customFormat="1" ht="12">
      <c r="A10" s="4">
        <v>1</v>
      </c>
      <c r="B10" s="54" t="s">
        <v>25</v>
      </c>
      <c r="C10" s="55">
        <v>3</v>
      </c>
      <c r="D10" s="55">
        <v>75</v>
      </c>
      <c r="E10" s="55">
        <v>64</v>
      </c>
      <c r="F10" s="55">
        <v>6</v>
      </c>
      <c r="G10" s="55">
        <f aca="true" t="shared" si="0" ref="G10:G43">E10-F10</f>
        <v>58</v>
      </c>
      <c r="H10" s="55">
        <v>41</v>
      </c>
      <c r="I10" s="55">
        <v>2</v>
      </c>
      <c r="J10" s="56">
        <f aca="true" t="shared" si="1" ref="J10:J23">H10/G10</f>
        <v>0.7068965517241379</v>
      </c>
      <c r="K10" s="55">
        <v>17</v>
      </c>
      <c r="L10" s="55">
        <v>1</v>
      </c>
      <c r="M10" s="56">
        <f>K10/G10</f>
        <v>0.29310344827586204</v>
      </c>
      <c r="N10" s="55"/>
      <c r="O10" s="55"/>
      <c r="P10" s="56"/>
      <c r="Q10" s="55"/>
      <c r="R10" s="55"/>
      <c r="S10" s="56"/>
      <c r="T10" s="55"/>
      <c r="U10" s="55"/>
      <c r="V10" s="56"/>
      <c r="W10" s="57"/>
      <c r="X10" s="57"/>
      <c r="Y10" s="56"/>
      <c r="Z10" s="55"/>
      <c r="AA10" s="55"/>
      <c r="AB10" s="55"/>
      <c r="AC10" s="58"/>
    </row>
    <row r="11" spans="1:29" s="4" customFormat="1" ht="12">
      <c r="A11" s="4">
        <v>2</v>
      </c>
      <c r="B11" s="54" t="s">
        <v>26</v>
      </c>
      <c r="C11" s="55">
        <v>3</v>
      </c>
      <c r="D11" s="55">
        <v>92</v>
      </c>
      <c r="E11" s="55">
        <v>88</v>
      </c>
      <c r="F11" s="55">
        <v>8</v>
      </c>
      <c r="G11" s="55">
        <f t="shared" si="0"/>
        <v>80</v>
      </c>
      <c r="H11" s="55">
        <v>55</v>
      </c>
      <c r="I11" s="55">
        <v>2</v>
      </c>
      <c r="J11" s="56">
        <f t="shared" si="1"/>
        <v>0.6875</v>
      </c>
      <c r="K11" s="55"/>
      <c r="L11" s="55"/>
      <c r="M11" s="56"/>
      <c r="N11" s="55">
        <v>25</v>
      </c>
      <c r="O11" s="55">
        <v>1</v>
      </c>
      <c r="P11" s="56">
        <f>N11/G11</f>
        <v>0.3125</v>
      </c>
      <c r="Q11" s="55"/>
      <c r="R11" s="55"/>
      <c r="S11" s="56"/>
      <c r="T11" s="55"/>
      <c r="U11" s="55"/>
      <c r="V11" s="56"/>
      <c r="W11" s="57"/>
      <c r="X11" s="57"/>
      <c r="Y11" s="56"/>
      <c r="Z11" s="55"/>
      <c r="AA11" s="55"/>
      <c r="AB11" s="55"/>
      <c r="AC11" s="58"/>
    </row>
    <row r="12" spans="1:29" s="4" customFormat="1" ht="12">
      <c r="A12" s="4">
        <v>3</v>
      </c>
      <c r="B12" s="54" t="s">
        <v>27</v>
      </c>
      <c r="C12" s="55">
        <v>3</v>
      </c>
      <c r="D12" s="55">
        <v>70</v>
      </c>
      <c r="E12" s="55">
        <v>68</v>
      </c>
      <c r="F12" s="55">
        <v>8</v>
      </c>
      <c r="G12" s="55">
        <f t="shared" si="0"/>
        <v>60</v>
      </c>
      <c r="H12" s="55">
        <v>60</v>
      </c>
      <c r="I12" s="55">
        <v>3</v>
      </c>
      <c r="J12" s="56">
        <f t="shared" si="1"/>
        <v>1</v>
      </c>
      <c r="K12" s="55"/>
      <c r="L12" s="55"/>
      <c r="M12" s="56"/>
      <c r="N12" s="55"/>
      <c r="O12" s="55"/>
      <c r="P12" s="56"/>
      <c r="Q12" s="55"/>
      <c r="R12" s="55"/>
      <c r="S12" s="56"/>
      <c r="T12" s="55"/>
      <c r="U12" s="55"/>
      <c r="V12" s="56"/>
      <c r="W12" s="57"/>
      <c r="X12" s="57"/>
      <c r="Y12" s="56"/>
      <c r="Z12" s="55"/>
      <c r="AA12" s="55"/>
      <c r="AB12" s="55"/>
      <c r="AC12" s="58"/>
    </row>
    <row r="13" spans="1:29" s="4" customFormat="1" ht="12">
      <c r="A13" s="4">
        <v>4</v>
      </c>
      <c r="B13" s="54" t="s">
        <v>28</v>
      </c>
      <c r="C13" s="55">
        <v>3</v>
      </c>
      <c r="D13" s="55">
        <v>44</v>
      </c>
      <c r="E13" s="55">
        <v>44</v>
      </c>
      <c r="F13" s="55">
        <v>2</v>
      </c>
      <c r="G13" s="55">
        <f t="shared" si="0"/>
        <v>42</v>
      </c>
      <c r="H13" s="55">
        <v>25</v>
      </c>
      <c r="I13" s="55">
        <v>2</v>
      </c>
      <c r="J13" s="56">
        <f t="shared" si="1"/>
        <v>0.5952380952380952</v>
      </c>
      <c r="K13" s="55">
        <v>17</v>
      </c>
      <c r="L13" s="55">
        <v>1</v>
      </c>
      <c r="M13" s="56">
        <f>K13/G13</f>
        <v>0.40476190476190477</v>
      </c>
      <c r="N13" s="55"/>
      <c r="O13" s="55"/>
      <c r="P13" s="56"/>
      <c r="Q13" s="55"/>
      <c r="R13" s="55"/>
      <c r="S13" s="56"/>
      <c r="T13" s="55"/>
      <c r="U13" s="55"/>
      <c r="V13" s="56"/>
      <c r="W13" s="57"/>
      <c r="X13" s="57"/>
      <c r="Y13" s="56"/>
      <c r="Z13" s="55"/>
      <c r="AA13" s="55"/>
      <c r="AB13" s="55"/>
      <c r="AC13" s="58"/>
    </row>
    <row r="14" spans="1:29" s="4" customFormat="1" ht="12">
      <c r="A14" s="4">
        <v>5</v>
      </c>
      <c r="B14" s="54" t="s">
        <v>29</v>
      </c>
      <c r="C14" s="55">
        <v>3</v>
      </c>
      <c r="D14" s="55">
        <v>56</v>
      </c>
      <c r="E14" s="55">
        <v>48</v>
      </c>
      <c r="F14" s="55">
        <v>15</v>
      </c>
      <c r="G14" s="55">
        <f t="shared" si="0"/>
        <v>33</v>
      </c>
      <c r="H14" s="55">
        <v>33</v>
      </c>
      <c r="I14" s="55">
        <v>3</v>
      </c>
      <c r="J14" s="56">
        <f t="shared" si="1"/>
        <v>1</v>
      </c>
      <c r="K14" s="55"/>
      <c r="L14" s="55"/>
      <c r="M14" s="56"/>
      <c r="N14" s="55"/>
      <c r="O14" s="55"/>
      <c r="P14" s="56"/>
      <c r="Q14" s="55"/>
      <c r="R14" s="55"/>
      <c r="S14" s="56"/>
      <c r="T14" s="55"/>
      <c r="U14" s="55"/>
      <c r="V14" s="56"/>
      <c r="W14" s="57"/>
      <c r="X14" s="57"/>
      <c r="Y14" s="56"/>
      <c r="Z14" s="55"/>
      <c r="AA14" s="55"/>
      <c r="AB14" s="55"/>
      <c r="AC14" s="58"/>
    </row>
    <row r="15" spans="1:29" s="4" customFormat="1" ht="12">
      <c r="A15" s="4">
        <v>6</v>
      </c>
      <c r="B15" s="54" t="s">
        <v>30</v>
      </c>
      <c r="C15" s="55">
        <v>3</v>
      </c>
      <c r="D15" s="55">
        <v>63</v>
      </c>
      <c r="E15" s="55">
        <v>56</v>
      </c>
      <c r="F15" s="55">
        <v>1</v>
      </c>
      <c r="G15" s="55">
        <f t="shared" si="0"/>
        <v>55</v>
      </c>
      <c r="H15" s="55">
        <v>47</v>
      </c>
      <c r="I15" s="55">
        <v>3</v>
      </c>
      <c r="J15" s="56">
        <f t="shared" si="1"/>
        <v>0.8545454545454545</v>
      </c>
      <c r="K15" s="55">
        <v>8</v>
      </c>
      <c r="L15" s="55"/>
      <c r="M15" s="56">
        <f>K15/G15</f>
        <v>0.14545454545454545</v>
      </c>
      <c r="N15" s="55"/>
      <c r="O15" s="55"/>
      <c r="P15" s="56"/>
      <c r="Q15" s="55"/>
      <c r="R15" s="55"/>
      <c r="S15" s="56"/>
      <c r="T15" s="55"/>
      <c r="U15" s="55"/>
      <c r="V15" s="56"/>
      <c r="W15" s="57"/>
      <c r="X15" s="57"/>
      <c r="Y15" s="56"/>
      <c r="Z15" s="55"/>
      <c r="AA15" s="55"/>
      <c r="AB15" s="55"/>
      <c r="AC15" s="58"/>
    </row>
    <row r="16" spans="1:29" s="4" customFormat="1" ht="12">
      <c r="A16" s="4">
        <v>7</v>
      </c>
      <c r="B16" s="54" t="s">
        <v>31</v>
      </c>
      <c r="C16" s="55">
        <v>3</v>
      </c>
      <c r="D16" s="55">
        <v>68</v>
      </c>
      <c r="E16" s="55">
        <v>64</v>
      </c>
      <c r="F16" s="55">
        <v>0</v>
      </c>
      <c r="G16" s="55">
        <f t="shared" si="0"/>
        <v>64</v>
      </c>
      <c r="H16" s="55">
        <v>14</v>
      </c>
      <c r="I16" s="55">
        <v>0</v>
      </c>
      <c r="J16" s="56">
        <f t="shared" si="1"/>
        <v>0.21875</v>
      </c>
      <c r="K16" s="55">
        <v>50</v>
      </c>
      <c r="L16" s="55">
        <v>3</v>
      </c>
      <c r="M16" s="56">
        <f>K16/G16</f>
        <v>0.78125</v>
      </c>
      <c r="N16" s="55"/>
      <c r="O16" s="55"/>
      <c r="P16" s="56"/>
      <c r="Q16" s="55"/>
      <c r="R16" s="55"/>
      <c r="S16" s="56"/>
      <c r="T16" s="55"/>
      <c r="U16" s="55"/>
      <c r="V16" s="56"/>
      <c r="W16" s="57"/>
      <c r="X16" s="57"/>
      <c r="Y16" s="56"/>
      <c r="Z16" s="55"/>
      <c r="AA16" s="55"/>
      <c r="AB16" s="55"/>
      <c r="AC16" s="58"/>
    </row>
    <row r="17" spans="1:29" s="4" customFormat="1" ht="12">
      <c r="A17" s="4">
        <v>8</v>
      </c>
      <c r="B17" s="54" t="s">
        <v>32</v>
      </c>
      <c r="C17" s="55">
        <v>3</v>
      </c>
      <c r="D17" s="55">
        <v>39</v>
      </c>
      <c r="E17" s="55">
        <v>38</v>
      </c>
      <c r="F17" s="55">
        <v>5</v>
      </c>
      <c r="G17" s="55">
        <f t="shared" si="0"/>
        <v>33</v>
      </c>
      <c r="H17" s="55">
        <v>25</v>
      </c>
      <c r="I17" s="55">
        <v>3</v>
      </c>
      <c r="J17" s="56">
        <f t="shared" si="1"/>
        <v>0.7575757575757576</v>
      </c>
      <c r="K17" s="55"/>
      <c r="L17" s="55"/>
      <c r="M17" s="56"/>
      <c r="N17" s="55">
        <v>8</v>
      </c>
      <c r="O17" s="55">
        <v>0</v>
      </c>
      <c r="P17" s="56">
        <f>N17/G17</f>
        <v>0.24242424242424243</v>
      </c>
      <c r="Q17" s="55"/>
      <c r="R17" s="55"/>
      <c r="S17" s="56"/>
      <c r="T17" s="55"/>
      <c r="U17" s="55"/>
      <c r="V17" s="56"/>
      <c r="W17" s="57"/>
      <c r="X17" s="57"/>
      <c r="Y17" s="56"/>
      <c r="Z17" s="55"/>
      <c r="AA17" s="55"/>
      <c r="AB17" s="55"/>
      <c r="AC17" s="58"/>
    </row>
    <row r="18" spans="1:29" s="4" customFormat="1" ht="12">
      <c r="A18" s="4">
        <v>9</v>
      </c>
      <c r="B18" s="54" t="s">
        <v>33</v>
      </c>
      <c r="C18" s="55">
        <v>3</v>
      </c>
      <c r="D18" s="55">
        <v>48</v>
      </c>
      <c r="E18" s="55">
        <v>46</v>
      </c>
      <c r="F18" s="55">
        <v>0</v>
      </c>
      <c r="G18" s="55">
        <f t="shared" si="0"/>
        <v>46</v>
      </c>
      <c r="H18" s="55">
        <v>34</v>
      </c>
      <c r="I18" s="55">
        <v>2</v>
      </c>
      <c r="J18" s="56">
        <f t="shared" si="1"/>
        <v>0.7391304347826086</v>
      </c>
      <c r="K18" s="55">
        <v>12</v>
      </c>
      <c r="L18" s="55">
        <v>1</v>
      </c>
      <c r="M18" s="56">
        <f aca="true" t="shared" si="2" ref="M18:M28">K18/G18</f>
        <v>0.2608695652173913</v>
      </c>
      <c r="N18" s="55"/>
      <c r="O18" s="55"/>
      <c r="P18" s="56"/>
      <c r="Q18" s="55"/>
      <c r="R18" s="55"/>
      <c r="S18" s="56"/>
      <c r="T18" s="55"/>
      <c r="U18" s="55"/>
      <c r="V18" s="56"/>
      <c r="W18" s="57"/>
      <c r="X18" s="57"/>
      <c r="Y18" s="56"/>
      <c r="Z18" s="55"/>
      <c r="AA18" s="55"/>
      <c r="AB18" s="55"/>
      <c r="AC18" s="58"/>
    </row>
    <row r="19" spans="1:29" s="4" customFormat="1" ht="12">
      <c r="A19" s="4">
        <v>10</v>
      </c>
      <c r="B19" s="54" t="s">
        <v>34</v>
      </c>
      <c r="C19" s="55">
        <v>3</v>
      </c>
      <c r="D19" s="55">
        <v>44</v>
      </c>
      <c r="E19" s="55">
        <v>42</v>
      </c>
      <c r="F19" s="55">
        <v>5</v>
      </c>
      <c r="G19" s="55">
        <f t="shared" si="0"/>
        <v>37</v>
      </c>
      <c r="H19" s="55">
        <v>22</v>
      </c>
      <c r="I19" s="55">
        <v>2</v>
      </c>
      <c r="J19" s="56">
        <f t="shared" si="1"/>
        <v>0.5945945945945946</v>
      </c>
      <c r="K19" s="55">
        <v>15</v>
      </c>
      <c r="L19" s="55">
        <v>1</v>
      </c>
      <c r="M19" s="56">
        <f t="shared" si="2"/>
        <v>0.40540540540540543</v>
      </c>
      <c r="N19" s="55"/>
      <c r="O19" s="55"/>
      <c r="P19" s="56"/>
      <c r="Q19" s="55"/>
      <c r="R19" s="55"/>
      <c r="S19" s="56"/>
      <c r="T19" s="55"/>
      <c r="U19" s="55"/>
      <c r="V19" s="56"/>
      <c r="W19" s="57"/>
      <c r="X19" s="57"/>
      <c r="Y19" s="56"/>
      <c r="Z19" s="55"/>
      <c r="AA19" s="55"/>
      <c r="AB19" s="55"/>
      <c r="AC19" s="58"/>
    </row>
    <row r="20" spans="1:29" s="4" customFormat="1" ht="12">
      <c r="A20" s="4">
        <v>11</v>
      </c>
      <c r="B20" s="54" t="s">
        <v>35</v>
      </c>
      <c r="C20" s="55">
        <v>3</v>
      </c>
      <c r="D20" s="55">
        <v>40</v>
      </c>
      <c r="E20" s="55">
        <v>37</v>
      </c>
      <c r="F20" s="55">
        <v>2</v>
      </c>
      <c r="G20" s="55">
        <f t="shared" si="0"/>
        <v>35</v>
      </c>
      <c r="H20" s="55">
        <v>20</v>
      </c>
      <c r="I20" s="55">
        <v>2</v>
      </c>
      <c r="J20" s="56">
        <f t="shared" si="1"/>
        <v>0.5714285714285714</v>
      </c>
      <c r="K20" s="55">
        <v>15</v>
      </c>
      <c r="L20" s="55">
        <v>1</v>
      </c>
      <c r="M20" s="56">
        <f t="shared" si="2"/>
        <v>0.42857142857142855</v>
      </c>
      <c r="N20" s="55"/>
      <c r="O20" s="55"/>
      <c r="P20" s="56"/>
      <c r="Q20" s="55"/>
      <c r="R20" s="55"/>
      <c r="S20" s="56"/>
      <c r="T20" s="55"/>
      <c r="U20" s="55"/>
      <c r="V20" s="56"/>
      <c r="W20" s="57"/>
      <c r="X20" s="57"/>
      <c r="Y20" s="56"/>
      <c r="Z20" s="55"/>
      <c r="AA20" s="55"/>
      <c r="AB20" s="55"/>
      <c r="AC20" s="58"/>
    </row>
    <row r="21" spans="1:29" s="4" customFormat="1" ht="12">
      <c r="A21" s="4">
        <v>12</v>
      </c>
      <c r="B21" s="54" t="s">
        <v>36</v>
      </c>
      <c r="C21" s="55">
        <v>3</v>
      </c>
      <c r="D21" s="55">
        <v>48</v>
      </c>
      <c r="E21" s="55">
        <v>47</v>
      </c>
      <c r="F21" s="55">
        <v>2</v>
      </c>
      <c r="G21" s="55">
        <f t="shared" si="0"/>
        <v>45</v>
      </c>
      <c r="H21" s="55">
        <v>24</v>
      </c>
      <c r="I21" s="55">
        <v>2</v>
      </c>
      <c r="J21" s="56">
        <f t="shared" si="1"/>
        <v>0.5333333333333333</v>
      </c>
      <c r="K21" s="55">
        <v>21</v>
      </c>
      <c r="L21" s="55">
        <v>1</v>
      </c>
      <c r="M21" s="56">
        <f t="shared" si="2"/>
        <v>0.4666666666666667</v>
      </c>
      <c r="N21" s="55"/>
      <c r="O21" s="55"/>
      <c r="P21" s="56"/>
      <c r="Q21" s="55"/>
      <c r="R21" s="55"/>
      <c r="S21" s="56"/>
      <c r="T21" s="55"/>
      <c r="U21" s="55"/>
      <c r="V21" s="56"/>
      <c r="W21" s="57"/>
      <c r="X21" s="57"/>
      <c r="Y21" s="56"/>
      <c r="Z21" s="55"/>
      <c r="AA21" s="55"/>
      <c r="AB21" s="55"/>
      <c r="AC21" s="58"/>
    </row>
    <row r="22" spans="1:29" s="4" customFormat="1" ht="12">
      <c r="A22" s="4">
        <v>13</v>
      </c>
      <c r="B22" s="84" t="s">
        <v>154</v>
      </c>
      <c r="C22" s="55">
        <v>3</v>
      </c>
      <c r="D22" s="55">
        <v>74</v>
      </c>
      <c r="E22" s="55">
        <v>72</v>
      </c>
      <c r="F22" s="55">
        <v>2</v>
      </c>
      <c r="G22" s="55">
        <f t="shared" si="0"/>
        <v>70</v>
      </c>
      <c r="H22" s="55">
        <v>70</v>
      </c>
      <c r="I22" s="55">
        <v>3</v>
      </c>
      <c r="J22" s="56">
        <f t="shared" si="1"/>
        <v>1</v>
      </c>
      <c r="K22" s="55"/>
      <c r="L22" s="55"/>
      <c r="M22" s="56"/>
      <c r="N22" s="55"/>
      <c r="O22" s="55"/>
      <c r="P22" s="56"/>
      <c r="Q22" s="55"/>
      <c r="R22" s="55"/>
      <c r="S22" s="56"/>
      <c r="T22" s="55"/>
      <c r="U22" s="55"/>
      <c r="V22" s="56"/>
      <c r="W22" s="57"/>
      <c r="X22" s="57"/>
      <c r="Y22" s="56"/>
      <c r="Z22" s="55"/>
      <c r="AA22" s="55"/>
      <c r="AB22" s="55"/>
      <c r="AC22" s="58"/>
    </row>
    <row r="23" spans="2:29" s="4" customFormat="1" ht="12">
      <c r="B23" s="54" t="s">
        <v>155</v>
      </c>
      <c r="C23" s="55">
        <v>3</v>
      </c>
      <c r="D23" s="55">
        <v>39</v>
      </c>
      <c r="E23" s="55">
        <v>36</v>
      </c>
      <c r="F23" s="55">
        <v>2</v>
      </c>
      <c r="G23" s="55">
        <f t="shared" si="0"/>
        <v>34</v>
      </c>
      <c r="H23" s="55">
        <v>20</v>
      </c>
      <c r="I23" s="55">
        <v>2</v>
      </c>
      <c r="J23" s="56">
        <f t="shared" si="1"/>
        <v>0.5882352941176471</v>
      </c>
      <c r="K23" s="55">
        <v>14</v>
      </c>
      <c r="L23" s="55">
        <v>1</v>
      </c>
      <c r="M23" s="56">
        <f t="shared" si="2"/>
        <v>0.4117647058823529</v>
      </c>
      <c r="N23" s="55"/>
      <c r="O23" s="55"/>
      <c r="P23" s="56"/>
      <c r="Q23" s="55"/>
      <c r="R23" s="55"/>
      <c r="S23" s="56"/>
      <c r="T23" s="55"/>
      <c r="U23" s="55"/>
      <c r="V23" s="56"/>
      <c r="W23" s="57"/>
      <c r="X23" s="57"/>
      <c r="Y23" s="56"/>
      <c r="Z23" s="55"/>
      <c r="AA23" s="55"/>
      <c r="AB23" s="55"/>
      <c r="AC23" s="58"/>
    </row>
    <row r="24" spans="2:29" s="4" customFormat="1" ht="12">
      <c r="B24" s="54"/>
      <c r="C24" s="55"/>
      <c r="D24" s="55"/>
      <c r="E24" s="55"/>
      <c r="F24" s="55"/>
      <c r="G24" s="55"/>
      <c r="H24" s="55"/>
      <c r="I24" s="55"/>
      <c r="J24" s="56"/>
      <c r="K24" s="55"/>
      <c r="L24" s="55"/>
      <c r="M24" s="56"/>
      <c r="N24" s="55"/>
      <c r="O24" s="55"/>
      <c r="P24" s="56"/>
      <c r="Q24" s="55"/>
      <c r="R24" s="55"/>
      <c r="S24" s="56"/>
      <c r="T24" s="55"/>
      <c r="U24" s="55"/>
      <c r="V24" s="56"/>
      <c r="W24" s="57"/>
      <c r="X24" s="57"/>
      <c r="Y24" s="56"/>
      <c r="Z24" s="55"/>
      <c r="AA24" s="55"/>
      <c r="AB24" s="55"/>
      <c r="AC24" s="58"/>
    </row>
    <row r="25" spans="1:29" s="4" customFormat="1" ht="12">
      <c r="A25" s="4">
        <v>14</v>
      </c>
      <c r="B25" s="84" t="s">
        <v>37</v>
      </c>
      <c r="C25" s="55">
        <v>3</v>
      </c>
      <c r="D25" s="55">
        <v>54</v>
      </c>
      <c r="E25" s="55">
        <v>42</v>
      </c>
      <c r="F25" s="55">
        <v>11</v>
      </c>
      <c r="G25" s="55">
        <f t="shared" si="0"/>
        <v>31</v>
      </c>
      <c r="H25" s="55"/>
      <c r="I25" s="55"/>
      <c r="J25" s="56"/>
      <c r="K25" s="55">
        <v>31</v>
      </c>
      <c r="L25" s="55">
        <v>3</v>
      </c>
      <c r="M25" s="56">
        <f t="shared" si="2"/>
        <v>1</v>
      </c>
      <c r="N25" s="55"/>
      <c r="O25" s="55"/>
      <c r="P25" s="56"/>
      <c r="Q25" s="55"/>
      <c r="R25" s="55"/>
      <c r="S25" s="56"/>
      <c r="T25" s="55"/>
      <c r="U25" s="55"/>
      <c r="V25" s="56"/>
      <c r="W25" s="57"/>
      <c r="X25" s="57"/>
      <c r="Y25" s="56"/>
      <c r="Z25" s="55"/>
      <c r="AA25" s="55"/>
      <c r="AB25" s="55"/>
      <c r="AC25" s="58"/>
    </row>
    <row r="26" spans="2:29" s="4" customFormat="1" ht="12">
      <c r="B26" s="64" t="s">
        <v>38</v>
      </c>
      <c r="C26" s="55">
        <v>3</v>
      </c>
      <c r="D26" s="55">
        <v>29</v>
      </c>
      <c r="E26" s="55">
        <v>26</v>
      </c>
      <c r="F26" s="55">
        <v>2</v>
      </c>
      <c r="G26" s="55">
        <f t="shared" si="0"/>
        <v>24</v>
      </c>
      <c r="H26" s="55">
        <v>15</v>
      </c>
      <c r="I26" s="55">
        <v>2</v>
      </c>
      <c r="J26" s="56">
        <f aca="true" t="shared" si="3" ref="J26:J61">H26/G26</f>
        <v>0.625</v>
      </c>
      <c r="K26" s="55">
        <v>9</v>
      </c>
      <c r="L26" s="55">
        <v>1</v>
      </c>
      <c r="M26" s="56">
        <f t="shared" si="2"/>
        <v>0.375</v>
      </c>
      <c r="N26" s="55"/>
      <c r="O26" s="55"/>
      <c r="P26" s="56"/>
      <c r="Q26" s="55"/>
      <c r="R26" s="55"/>
      <c r="S26" s="56"/>
      <c r="T26" s="55"/>
      <c r="U26" s="55"/>
      <c r="V26" s="56"/>
      <c r="W26" s="57"/>
      <c r="X26" s="57"/>
      <c r="Y26" s="56"/>
      <c r="Z26" s="55"/>
      <c r="AA26" s="55"/>
      <c r="AB26" s="55"/>
      <c r="AC26" s="58"/>
    </row>
    <row r="27" spans="1:29" s="4" customFormat="1" ht="12">
      <c r="A27" s="4">
        <v>15</v>
      </c>
      <c r="B27" s="54" t="s">
        <v>39</v>
      </c>
      <c r="C27" s="55">
        <v>3</v>
      </c>
      <c r="D27" s="55">
        <v>76</v>
      </c>
      <c r="E27" s="55">
        <v>75</v>
      </c>
      <c r="F27" s="55">
        <v>2</v>
      </c>
      <c r="G27" s="55">
        <f t="shared" si="0"/>
        <v>73</v>
      </c>
      <c r="H27" s="55">
        <v>56</v>
      </c>
      <c r="I27" s="55">
        <v>3</v>
      </c>
      <c r="J27" s="56">
        <f t="shared" si="3"/>
        <v>0.7671232876712328</v>
      </c>
      <c r="K27" s="55">
        <v>17</v>
      </c>
      <c r="L27" s="55">
        <v>0</v>
      </c>
      <c r="M27" s="56">
        <f t="shared" si="2"/>
        <v>0.2328767123287671</v>
      </c>
      <c r="N27" s="55"/>
      <c r="O27" s="55"/>
      <c r="P27" s="56"/>
      <c r="Q27" s="55"/>
      <c r="R27" s="55"/>
      <c r="S27" s="56"/>
      <c r="T27" s="55"/>
      <c r="U27" s="55"/>
      <c r="V27" s="56"/>
      <c r="W27" s="57"/>
      <c r="X27" s="57"/>
      <c r="Y27" s="56"/>
      <c r="Z27" s="55"/>
      <c r="AA27" s="55"/>
      <c r="AB27" s="55"/>
      <c r="AC27" s="58"/>
    </row>
    <row r="28" spans="1:29" s="4" customFormat="1" ht="12">
      <c r="A28" s="4">
        <v>16</v>
      </c>
      <c r="B28" s="54" t="s">
        <v>40</v>
      </c>
      <c r="C28" s="55">
        <v>3</v>
      </c>
      <c r="D28" s="55">
        <v>49</v>
      </c>
      <c r="E28" s="55">
        <v>46</v>
      </c>
      <c r="F28" s="55">
        <v>0</v>
      </c>
      <c r="G28" s="55">
        <f t="shared" si="0"/>
        <v>46</v>
      </c>
      <c r="H28" s="55">
        <v>34</v>
      </c>
      <c r="I28" s="55">
        <v>2</v>
      </c>
      <c r="J28" s="56">
        <f t="shared" si="3"/>
        <v>0.7391304347826086</v>
      </c>
      <c r="K28" s="55">
        <v>12</v>
      </c>
      <c r="L28" s="55">
        <v>1</v>
      </c>
      <c r="M28" s="56">
        <f t="shared" si="2"/>
        <v>0.2608695652173913</v>
      </c>
      <c r="N28" s="55"/>
      <c r="O28" s="55"/>
      <c r="P28" s="56"/>
      <c r="Q28" s="55"/>
      <c r="R28" s="55"/>
      <c r="S28" s="56"/>
      <c r="T28" s="55"/>
      <c r="U28" s="55"/>
      <c r="V28" s="56"/>
      <c r="W28" s="57"/>
      <c r="X28" s="57"/>
      <c r="Y28" s="56"/>
      <c r="Z28" s="55"/>
      <c r="AA28" s="55"/>
      <c r="AB28" s="55"/>
      <c r="AC28" s="58"/>
    </row>
    <row r="29" spans="2:29" s="4" customFormat="1" ht="12">
      <c r="B29" s="64" t="s">
        <v>41</v>
      </c>
      <c r="C29" s="55">
        <v>3</v>
      </c>
      <c r="D29" s="55">
        <v>9</v>
      </c>
      <c r="E29" s="55">
        <v>8</v>
      </c>
      <c r="F29" s="55">
        <v>0</v>
      </c>
      <c r="G29" s="55">
        <f t="shared" si="0"/>
        <v>8</v>
      </c>
      <c r="H29" s="55">
        <v>8</v>
      </c>
      <c r="I29" s="55">
        <v>3</v>
      </c>
      <c r="J29" s="56">
        <f t="shared" si="3"/>
        <v>1</v>
      </c>
      <c r="K29" s="55"/>
      <c r="L29" s="55"/>
      <c r="M29" s="56"/>
      <c r="N29" s="55"/>
      <c r="O29" s="55"/>
      <c r="P29" s="56"/>
      <c r="Q29" s="55"/>
      <c r="R29" s="55"/>
      <c r="S29" s="56"/>
      <c r="T29" s="55"/>
      <c r="U29" s="55"/>
      <c r="V29" s="56"/>
      <c r="W29" s="57"/>
      <c r="X29" s="57"/>
      <c r="Y29" s="56"/>
      <c r="Z29" s="55"/>
      <c r="AA29" s="55"/>
      <c r="AB29" s="55"/>
      <c r="AC29" s="58"/>
    </row>
    <row r="30" spans="1:29" s="4" customFormat="1" ht="12">
      <c r="A30" s="4">
        <v>17</v>
      </c>
      <c r="B30" s="54" t="s">
        <v>42</v>
      </c>
      <c r="C30" s="55">
        <v>3</v>
      </c>
      <c r="D30" s="55">
        <v>146</v>
      </c>
      <c r="E30" s="55">
        <v>129</v>
      </c>
      <c r="F30" s="55">
        <v>11</v>
      </c>
      <c r="G30" s="55">
        <f t="shared" si="0"/>
        <v>118</v>
      </c>
      <c r="H30" s="55">
        <v>118</v>
      </c>
      <c r="I30" s="55">
        <v>3</v>
      </c>
      <c r="J30" s="56">
        <f t="shared" si="3"/>
        <v>1</v>
      </c>
      <c r="K30" s="55"/>
      <c r="L30" s="55"/>
      <c r="M30" s="56"/>
      <c r="N30" s="55"/>
      <c r="O30" s="55"/>
      <c r="P30" s="56"/>
      <c r="Q30" s="55"/>
      <c r="R30" s="55"/>
      <c r="S30" s="56"/>
      <c r="T30" s="55"/>
      <c r="U30" s="55"/>
      <c r="V30" s="56"/>
      <c r="W30" s="57"/>
      <c r="X30" s="57"/>
      <c r="Y30" s="56"/>
      <c r="Z30" s="55"/>
      <c r="AA30" s="55"/>
      <c r="AB30" s="55"/>
      <c r="AC30" s="58"/>
    </row>
    <row r="31" spans="1:29" s="4" customFormat="1" ht="12">
      <c r="A31" s="4">
        <v>18</v>
      </c>
      <c r="B31" s="54" t="s">
        <v>152</v>
      </c>
      <c r="C31" s="55">
        <v>3</v>
      </c>
      <c r="D31" s="55">
        <v>43</v>
      </c>
      <c r="E31" s="55">
        <v>41</v>
      </c>
      <c r="F31" s="55">
        <v>5</v>
      </c>
      <c r="G31" s="55">
        <f t="shared" si="0"/>
        <v>36</v>
      </c>
      <c r="H31" s="55">
        <v>7</v>
      </c>
      <c r="I31" s="55">
        <v>0</v>
      </c>
      <c r="J31" s="56">
        <f t="shared" si="3"/>
        <v>0.19444444444444445</v>
      </c>
      <c r="K31" s="55">
        <v>29</v>
      </c>
      <c r="L31" s="55">
        <v>3</v>
      </c>
      <c r="M31" s="56">
        <f>K31/G31</f>
        <v>0.8055555555555556</v>
      </c>
      <c r="N31" s="55"/>
      <c r="O31" s="55"/>
      <c r="P31" s="56"/>
      <c r="Q31" s="55"/>
      <c r="R31" s="55"/>
      <c r="S31" s="56"/>
      <c r="T31" s="55"/>
      <c r="U31" s="55"/>
      <c r="V31" s="56"/>
      <c r="W31" s="57"/>
      <c r="X31" s="57"/>
      <c r="Y31" s="56"/>
      <c r="Z31" s="55"/>
      <c r="AA31" s="55"/>
      <c r="AB31" s="55"/>
      <c r="AC31" s="58"/>
    </row>
    <row r="32" spans="2:29" s="4" customFormat="1" ht="12">
      <c r="B32" s="64" t="s">
        <v>38</v>
      </c>
      <c r="C32" s="55">
        <v>3</v>
      </c>
      <c r="D32" s="55">
        <v>17</v>
      </c>
      <c r="E32" s="55">
        <v>15</v>
      </c>
      <c r="F32" s="55">
        <v>1</v>
      </c>
      <c r="G32" s="55">
        <f t="shared" si="0"/>
        <v>14</v>
      </c>
      <c r="H32" s="55">
        <v>14</v>
      </c>
      <c r="I32" s="55">
        <v>3</v>
      </c>
      <c r="J32" s="56">
        <f t="shared" si="3"/>
        <v>1</v>
      </c>
      <c r="K32" s="55"/>
      <c r="L32" s="55"/>
      <c r="M32" s="56"/>
      <c r="N32" s="55"/>
      <c r="O32" s="55"/>
      <c r="P32" s="56"/>
      <c r="Q32" s="55"/>
      <c r="R32" s="55"/>
      <c r="S32" s="56"/>
      <c r="T32" s="55"/>
      <c r="U32" s="55"/>
      <c r="V32" s="56"/>
      <c r="W32" s="57"/>
      <c r="X32" s="57"/>
      <c r="Y32" s="56"/>
      <c r="Z32" s="55"/>
      <c r="AA32" s="55"/>
      <c r="AB32" s="55"/>
      <c r="AC32" s="58"/>
    </row>
    <row r="33" spans="1:29" s="4" customFormat="1" ht="12">
      <c r="A33" s="4">
        <v>19</v>
      </c>
      <c r="B33" s="54" t="s">
        <v>43</v>
      </c>
      <c r="C33" s="55">
        <v>3</v>
      </c>
      <c r="D33" s="55">
        <v>68</v>
      </c>
      <c r="E33" s="55">
        <v>61</v>
      </c>
      <c r="F33" s="55">
        <v>6</v>
      </c>
      <c r="G33" s="55">
        <f t="shared" si="0"/>
        <v>55</v>
      </c>
      <c r="H33" s="55">
        <v>55</v>
      </c>
      <c r="I33" s="55">
        <v>3</v>
      </c>
      <c r="J33" s="56">
        <f t="shared" si="3"/>
        <v>1</v>
      </c>
      <c r="K33" s="55"/>
      <c r="L33" s="55"/>
      <c r="M33" s="56"/>
      <c r="N33" s="55"/>
      <c r="O33" s="55"/>
      <c r="P33" s="56"/>
      <c r="Q33" s="55"/>
      <c r="R33" s="55"/>
      <c r="S33" s="56"/>
      <c r="T33" s="55"/>
      <c r="U33" s="55"/>
      <c r="V33" s="56"/>
      <c r="W33" s="57"/>
      <c r="X33" s="57"/>
      <c r="Y33" s="56"/>
      <c r="Z33" s="55"/>
      <c r="AA33" s="55"/>
      <c r="AB33" s="55"/>
      <c r="AC33" s="58"/>
    </row>
    <row r="34" spans="1:29" s="4" customFormat="1" ht="12">
      <c r="A34" s="83" t="s">
        <v>160</v>
      </c>
      <c r="B34" s="54" t="s">
        <v>44</v>
      </c>
      <c r="C34" s="55">
        <v>3</v>
      </c>
      <c r="D34" s="55">
        <v>36</v>
      </c>
      <c r="E34" s="55">
        <v>28</v>
      </c>
      <c r="F34" s="55">
        <v>0</v>
      </c>
      <c r="G34" s="55">
        <f t="shared" si="0"/>
        <v>28</v>
      </c>
      <c r="H34" s="55"/>
      <c r="I34" s="55"/>
      <c r="J34" s="56"/>
      <c r="K34" s="55">
        <v>28</v>
      </c>
      <c r="L34" s="55">
        <v>3</v>
      </c>
      <c r="M34" s="56">
        <f>K34/G34</f>
        <v>1</v>
      </c>
      <c r="N34" s="55"/>
      <c r="O34" s="55"/>
      <c r="P34" s="56"/>
      <c r="Q34" s="55"/>
      <c r="R34" s="55"/>
      <c r="S34" s="56"/>
      <c r="T34" s="55"/>
      <c r="U34" s="55"/>
      <c r="V34" s="56"/>
      <c r="W34" s="57"/>
      <c r="X34" s="57"/>
      <c r="Y34" s="56"/>
      <c r="Z34" s="55"/>
      <c r="AA34" s="55"/>
      <c r="AB34" s="56"/>
      <c r="AC34" s="58"/>
    </row>
    <row r="35" spans="1:29" s="4" customFormat="1" ht="11.25" customHeight="1">
      <c r="A35" s="83" t="s">
        <v>159</v>
      </c>
      <c r="B35" s="54" t="s">
        <v>45</v>
      </c>
      <c r="C35" s="55">
        <v>3</v>
      </c>
      <c r="D35" s="55">
        <v>44</v>
      </c>
      <c r="E35" s="55">
        <v>44</v>
      </c>
      <c r="F35" s="55">
        <v>2</v>
      </c>
      <c r="G35" s="55">
        <f t="shared" si="0"/>
        <v>42</v>
      </c>
      <c r="H35" s="55">
        <v>20</v>
      </c>
      <c r="I35" s="55">
        <v>1</v>
      </c>
      <c r="J35" s="56">
        <f t="shared" si="3"/>
        <v>0.47619047619047616</v>
      </c>
      <c r="K35" s="55">
        <v>22</v>
      </c>
      <c r="L35" s="55">
        <v>2</v>
      </c>
      <c r="M35" s="56">
        <f>K35/G35</f>
        <v>0.5238095238095238</v>
      </c>
      <c r="N35" s="55"/>
      <c r="O35" s="55"/>
      <c r="P35" s="56"/>
      <c r="Q35" s="55"/>
      <c r="R35" s="55"/>
      <c r="S35" s="56"/>
      <c r="T35" s="55"/>
      <c r="U35" s="55"/>
      <c r="V35" s="56"/>
      <c r="W35" s="57"/>
      <c r="X35" s="57"/>
      <c r="Y35" s="56"/>
      <c r="Z35" s="55"/>
      <c r="AA35" s="55"/>
      <c r="AB35" s="55"/>
      <c r="AC35" s="58"/>
    </row>
    <row r="36" spans="1:29" s="4" customFormat="1" ht="12">
      <c r="A36" s="4">
        <v>21</v>
      </c>
      <c r="B36" s="54" t="s">
        <v>46</v>
      </c>
      <c r="C36" s="55">
        <v>3</v>
      </c>
      <c r="D36" s="55">
        <v>70</v>
      </c>
      <c r="E36" s="55">
        <v>66</v>
      </c>
      <c r="F36" s="55">
        <v>7</v>
      </c>
      <c r="G36" s="55">
        <f t="shared" si="0"/>
        <v>59</v>
      </c>
      <c r="H36" s="55">
        <v>59</v>
      </c>
      <c r="I36" s="55">
        <v>3</v>
      </c>
      <c r="J36" s="56">
        <f t="shared" si="3"/>
        <v>1</v>
      </c>
      <c r="K36" s="55"/>
      <c r="L36" s="55"/>
      <c r="M36" s="56"/>
      <c r="N36" s="55"/>
      <c r="O36" s="55"/>
      <c r="P36" s="56"/>
      <c r="Q36" s="55"/>
      <c r="R36" s="55"/>
      <c r="S36" s="56"/>
      <c r="T36" s="55"/>
      <c r="U36" s="55"/>
      <c r="V36" s="56"/>
      <c r="W36" s="57"/>
      <c r="X36" s="57"/>
      <c r="Y36" s="56"/>
      <c r="Z36" s="55"/>
      <c r="AA36" s="55"/>
      <c r="AB36" s="55"/>
      <c r="AC36" s="58"/>
    </row>
    <row r="37" spans="2:29" s="4" customFormat="1" ht="12">
      <c r="B37" s="64" t="s">
        <v>41</v>
      </c>
      <c r="C37" s="55">
        <v>3</v>
      </c>
      <c r="D37" s="55">
        <v>8</v>
      </c>
      <c r="E37" s="55">
        <v>8</v>
      </c>
      <c r="F37" s="55">
        <v>4</v>
      </c>
      <c r="G37" s="55">
        <f t="shared" si="0"/>
        <v>4</v>
      </c>
      <c r="H37" s="55">
        <v>4</v>
      </c>
      <c r="I37" s="55">
        <v>3</v>
      </c>
      <c r="J37" s="56">
        <f t="shared" si="3"/>
        <v>1</v>
      </c>
      <c r="K37" s="55"/>
      <c r="L37" s="55"/>
      <c r="M37" s="56"/>
      <c r="N37" s="55"/>
      <c r="O37" s="55"/>
      <c r="P37" s="56"/>
      <c r="Q37" s="55"/>
      <c r="R37" s="55"/>
      <c r="S37" s="56"/>
      <c r="T37" s="55"/>
      <c r="U37" s="55"/>
      <c r="V37" s="56"/>
      <c r="W37" s="57"/>
      <c r="X37" s="57"/>
      <c r="Y37" s="56"/>
      <c r="Z37" s="55"/>
      <c r="AA37" s="55"/>
      <c r="AB37" s="55"/>
      <c r="AC37" s="58"/>
    </row>
    <row r="38" spans="1:29" s="4" customFormat="1" ht="12">
      <c r="A38" s="4">
        <v>22</v>
      </c>
      <c r="B38" s="85" t="s">
        <v>156</v>
      </c>
      <c r="C38" s="55">
        <v>3</v>
      </c>
      <c r="D38" s="55">
        <v>17</v>
      </c>
      <c r="E38" s="55">
        <v>13</v>
      </c>
      <c r="F38" s="55">
        <v>1</v>
      </c>
      <c r="G38" s="55">
        <f t="shared" si="0"/>
        <v>12</v>
      </c>
      <c r="H38" s="55"/>
      <c r="I38" s="55"/>
      <c r="J38" s="56"/>
      <c r="K38" s="55"/>
      <c r="L38" s="55"/>
      <c r="M38" s="56"/>
      <c r="N38" s="55">
        <v>12</v>
      </c>
      <c r="O38" s="55">
        <v>3</v>
      </c>
      <c r="P38" s="56">
        <f>N38/G38</f>
        <v>1</v>
      </c>
      <c r="Q38" s="55"/>
      <c r="R38" s="55"/>
      <c r="S38" s="56"/>
      <c r="T38" s="55"/>
      <c r="U38" s="55"/>
      <c r="V38" s="56"/>
      <c r="W38" s="57"/>
      <c r="X38" s="57"/>
      <c r="Y38" s="56"/>
      <c r="Z38" s="55"/>
      <c r="AA38" s="55"/>
      <c r="AB38" s="55"/>
      <c r="AC38" s="58"/>
    </row>
    <row r="39" spans="2:29" s="4" customFormat="1" ht="12">
      <c r="B39" s="64" t="s">
        <v>47</v>
      </c>
      <c r="C39" s="55">
        <v>3</v>
      </c>
      <c r="D39" s="55">
        <v>101</v>
      </c>
      <c r="E39" s="55">
        <v>89</v>
      </c>
      <c r="F39" s="55">
        <v>8</v>
      </c>
      <c r="G39" s="55">
        <f t="shared" si="0"/>
        <v>81</v>
      </c>
      <c r="H39" s="55">
        <v>48</v>
      </c>
      <c r="I39" s="55">
        <v>2</v>
      </c>
      <c r="J39" s="56">
        <f t="shared" si="3"/>
        <v>0.5925925925925926</v>
      </c>
      <c r="K39" s="55"/>
      <c r="L39" s="55"/>
      <c r="M39" s="56"/>
      <c r="N39" s="55">
        <v>33</v>
      </c>
      <c r="O39" s="55">
        <v>1</v>
      </c>
      <c r="P39" s="56">
        <f>N39/G39</f>
        <v>0.4074074074074074</v>
      </c>
      <c r="Q39" s="55"/>
      <c r="R39" s="55"/>
      <c r="S39" s="56"/>
      <c r="T39" s="55"/>
      <c r="U39" s="55"/>
      <c r="V39" s="56"/>
      <c r="W39" s="57"/>
      <c r="X39" s="57"/>
      <c r="Y39" s="56"/>
      <c r="Z39" s="55"/>
      <c r="AA39" s="55"/>
      <c r="AB39" s="55"/>
      <c r="AC39" s="58"/>
    </row>
    <row r="40" spans="1:29" s="4" customFormat="1" ht="12">
      <c r="A40" s="4">
        <v>23</v>
      </c>
      <c r="B40" s="54" t="s">
        <v>48</v>
      </c>
      <c r="C40" s="55">
        <v>3</v>
      </c>
      <c r="D40" s="55">
        <v>45</v>
      </c>
      <c r="E40" s="55">
        <v>41</v>
      </c>
      <c r="F40" s="55">
        <v>2</v>
      </c>
      <c r="G40" s="55">
        <f t="shared" si="0"/>
        <v>39</v>
      </c>
      <c r="H40" s="55">
        <v>20</v>
      </c>
      <c r="I40" s="55">
        <v>2</v>
      </c>
      <c r="J40" s="56">
        <f t="shared" si="3"/>
        <v>0.5128205128205128</v>
      </c>
      <c r="K40" s="55">
        <v>19</v>
      </c>
      <c r="L40" s="55">
        <v>1</v>
      </c>
      <c r="M40" s="56">
        <f>K40/G40</f>
        <v>0.48717948717948717</v>
      </c>
      <c r="N40" s="55"/>
      <c r="O40" s="55"/>
      <c r="P40" s="56"/>
      <c r="Q40" s="55"/>
      <c r="R40" s="55"/>
      <c r="S40" s="56"/>
      <c r="T40" s="55"/>
      <c r="U40" s="55"/>
      <c r="V40" s="56"/>
      <c r="W40" s="57"/>
      <c r="X40" s="57"/>
      <c r="Y40" s="56"/>
      <c r="Z40" s="55"/>
      <c r="AA40" s="55"/>
      <c r="AB40" s="55"/>
      <c r="AC40" s="58"/>
    </row>
    <row r="41" spans="1:29" s="4" customFormat="1" ht="12">
      <c r="A41" s="4">
        <v>24</v>
      </c>
      <c r="B41" s="54" t="s">
        <v>49</v>
      </c>
      <c r="C41" s="55">
        <v>3</v>
      </c>
      <c r="D41" s="55">
        <v>60</v>
      </c>
      <c r="E41" s="55">
        <v>51</v>
      </c>
      <c r="F41" s="55">
        <v>1</v>
      </c>
      <c r="G41" s="55">
        <f t="shared" si="0"/>
        <v>50</v>
      </c>
      <c r="H41" s="55">
        <v>24</v>
      </c>
      <c r="I41" s="55">
        <v>1</v>
      </c>
      <c r="J41" s="56">
        <f t="shared" si="3"/>
        <v>0.48</v>
      </c>
      <c r="K41" s="55">
        <v>26</v>
      </c>
      <c r="L41" s="55">
        <v>2</v>
      </c>
      <c r="M41" s="56">
        <f>K41/G41</f>
        <v>0.52</v>
      </c>
      <c r="N41" s="55"/>
      <c r="O41" s="55"/>
      <c r="P41" s="56"/>
      <c r="Q41" s="55"/>
      <c r="R41" s="55"/>
      <c r="S41" s="56"/>
      <c r="T41" s="55"/>
      <c r="U41" s="55"/>
      <c r="V41" s="56"/>
      <c r="W41" s="57"/>
      <c r="X41" s="57"/>
      <c r="Y41" s="56"/>
      <c r="Z41" s="55"/>
      <c r="AA41" s="55"/>
      <c r="AB41" s="55"/>
      <c r="AC41" s="58"/>
    </row>
    <row r="42" spans="1:29" s="4" customFormat="1" ht="12">
      <c r="A42" s="4">
        <v>25</v>
      </c>
      <c r="B42" s="54" t="s">
        <v>50</v>
      </c>
      <c r="C42" s="55">
        <v>3</v>
      </c>
      <c r="D42" s="55">
        <v>63</v>
      </c>
      <c r="E42" s="55">
        <v>62</v>
      </c>
      <c r="F42" s="55">
        <v>1</v>
      </c>
      <c r="G42" s="55">
        <f t="shared" si="0"/>
        <v>61</v>
      </c>
      <c r="H42" s="55">
        <v>42</v>
      </c>
      <c r="I42" s="55">
        <v>2</v>
      </c>
      <c r="J42" s="56">
        <f t="shared" si="3"/>
        <v>0.6885245901639344</v>
      </c>
      <c r="K42" s="55">
        <v>19</v>
      </c>
      <c r="L42" s="55">
        <v>1</v>
      </c>
      <c r="M42" s="56">
        <f>K42/G42</f>
        <v>0.3114754098360656</v>
      </c>
      <c r="N42" s="55"/>
      <c r="O42" s="55"/>
      <c r="P42" s="56"/>
      <c r="Q42" s="55"/>
      <c r="R42" s="55"/>
      <c r="S42" s="56"/>
      <c r="T42" s="55"/>
      <c r="U42" s="55"/>
      <c r="V42" s="56"/>
      <c r="W42" s="57"/>
      <c r="X42" s="57"/>
      <c r="Y42" s="56"/>
      <c r="Z42" s="55"/>
      <c r="AA42" s="55"/>
      <c r="AB42" s="55"/>
      <c r="AC42" s="58"/>
    </row>
    <row r="43" spans="1:29" s="4" customFormat="1" ht="12">
      <c r="A43" s="4">
        <v>26</v>
      </c>
      <c r="B43" s="54" t="s">
        <v>51</v>
      </c>
      <c r="C43" s="55">
        <v>3</v>
      </c>
      <c r="D43" s="55">
        <v>52</v>
      </c>
      <c r="E43" s="55">
        <v>50</v>
      </c>
      <c r="F43" s="55">
        <v>1</v>
      </c>
      <c r="G43" s="55">
        <f t="shared" si="0"/>
        <v>49</v>
      </c>
      <c r="H43" s="55">
        <v>32</v>
      </c>
      <c r="I43" s="55">
        <v>2</v>
      </c>
      <c r="J43" s="56">
        <f t="shared" si="3"/>
        <v>0.6530612244897959</v>
      </c>
      <c r="K43" s="55">
        <v>8.5</v>
      </c>
      <c r="L43" s="55">
        <v>0.5</v>
      </c>
      <c r="M43" s="56">
        <f>K43/G43</f>
        <v>0.17346938775510204</v>
      </c>
      <c r="N43" s="55">
        <v>8.5</v>
      </c>
      <c r="O43" s="55">
        <v>0.5</v>
      </c>
      <c r="P43" s="56">
        <f>N43/G43</f>
        <v>0.17346938775510204</v>
      </c>
      <c r="Q43" s="55"/>
      <c r="R43" s="55"/>
      <c r="S43" s="56"/>
      <c r="T43" s="55"/>
      <c r="U43" s="55"/>
      <c r="V43" s="56"/>
      <c r="W43" s="57"/>
      <c r="X43" s="57"/>
      <c r="Y43" s="56"/>
      <c r="Z43" s="55"/>
      <c r="AA43" s="55"/>
      <c r="AB43" s="55"/>
      <c r="AC43" s="58"/>
    </row>
    <row r="44" spans="1:29" s="4" customFormat="1" ht="12">
      <c r="A44" s="4">
        <v>27</v>
      </c>
      <c r="B44" s="54" t="s">
        <v>52</v>
      </c>
      <c r="C44" s="55">
        <v>3</v>
      </c>
      <c r="D44" s="55">
        <v>75</v>
      </c>
      <c r="E44" s="55">
        <v>71</v>
      </c>
      <c r="F44" s="55">
        <v>4</v>
      </c>
      <c r="G44" s="55">
        <f aca="true" t="shared" si="4" ref="G44:G77">E44-F44</f>
        <v>67</v>
      </c>
      <c r="H44" s="55">
        <v>36</v>
      </c>
      <c r="I44" s="55">
        <v>2</v>
      </c>
      <c r="J44" s="56">
        <f t="shared" si="3"/>
        <v>0.5373134328358209</v>
      </c>
      <c r="K44" s="55">
        <v>31</v>
      </c>
      <c r="L44" s="55">
        <v>1</v>
      </c>
      <c r="M44" s="56">
        <f>K44/G44</f>
        <v>0.4626865671641791</v>
      </c>
      <c r="N44" s="55"/>
      <c r="O44" s="55"/>
      <c r="P44" s="56"/>
      <c r="Q44" s="55"/>
      <c r="R44" s="55"/>
      <c r="S44" s="56"/>
      <c r="T44" s="55"/>
      <c r="U44" s="55"/>
      <c r="V44" s="56"/>
      <c r="W44" s="57"/>
      <c r="X44" s="57"/>
      <c r="Y44" s="56"/>
      <c r="Z44" s="55"/>
      <c r="AA44" s="55"/>
      <c r="AB44" s="55"/>
      <c r="AC44" s="58"/>
    </row>
    <row r="45" spans="1:29" s="4" customFormat="1" ht="12">
      <c r="A45" s="4">
        <v>28</v>
      </c>
      <c r="B45" s="54" t="s">
        <v>53</v>
      </c>
      <c r="C45" s="55">
        <v>3</v>
      </c>
      <c r="D45" s="55">
        <v>64</v>
      </c>
      <c r="E45" s="55">
        <v>59</v>
      </c>
      <c r="F45" s="55">
        <v>4</v>
      </c>
      <c r="G45" s="55">
        <f t="shared" si="4"/>
        <v>55</v>
      </c>
      <c r="H45" s="55">
        <v>30</v>
      </c>
      <c r="I45" s="55">
        <v>2</v>
      </c>
      <c r="J45" s="56">
        <f t="shared" si="3"/>
        <v>0.5454545454545454</v>
      </c>
      <c r="K45" s="55"/>
      <c r="L45" s="55"/>
      <c r="M45" s="56"/>
      <c r="N45" s="55"/>
      <c r="O45" s="55"/>
      <c r="P45" s="56"/>
      <c r="Q45" s="55"/>
      <c r="R45" s="55"/>
      <c r="S45" s="56"/>
      <c r="T45" s="55">
        <v>25</v>
      </c>
      <c r="U45" s="55">
        <v>1</v>
      </c>
      <c r="V45" s="56">
        <f>T45/G45</f>
        <v>0.45454545454545453</v>
      </c>
      <c r="W45" s="57"/>
      <c r="X45" s="57"/>
      <c r="Y45" s="56"/>
      <c r="Z45" s="55"/>
      <c r="AA45" s="55"/>
      <c r="AB45" s="55"/>
      <c r="AC45" s="58"/>
    </row>
    <row r="46" spans="1:29" s="4" customFormat="1" ht="12">
      <c r="A46" s="4">
        <v>29</v>
      </c>
      <c r="B46" s="84" t="s">
        <v>54</v>
      </c>
      <c r="C46" s="55">
        <v>3</v>
      </c>
      <c r="D46" s="55">
        <v>112</v>
      </c>
      <c r="E46" s="55">
        <v>108</v>
      </c>
      <c r="F46" s="55">
        <v>12</v>
      </c>
      <c r="G46" s="55">
        <f t="shared" si="4"/>
        <v>96</v>
      </c>
      <c r="H46" s="55">
        <v>96</v>
      </c>
      <c r="I46" s="55">
        <v>3</v>
      </c>
      <c r="J46" s="56">
        <f t="shared" si="3"/>
        <v>1</v>
      </c>
      <c r="K46" s="55"/>
      <c r="L46" s="55"/>
      <c r="M46" s="56"/>
      <c r="N46" s="55"/>
      <c r="O46" s="55"/>
      <c r="P46" s="56"/>
      <c r="Q46" s="55"/>
      <c r="R46" s="55"/>
      <c r="S46" s="56"/>
      <c r="T46" s="55"/>
      <c r="U46" s="55"/>
      <c r="V46" s="56"/>
      <c r="W46" s="57"/>
      <c r="X46" s="57"/>
      <c r="Y46" s="56"/>
      <c r="Z46" s="55"/>
      <c r="AA46" s="55"/>
      <c r="AB46" s="55"/>
      <c r="AC46" s="58"/>
    </row>
    <row r="47" spans="2:29" s="4" customFormat="1" ht="12">
      <c r="B47" s="54"/>
      <c r="C47" s="55"/>
      <c r="D47" s="55"/>
      <c r="E47" s="55"/>
      <c r="F47" s="55"/>
      <c r="G47" s="55"/>
      <c r="H47" s="55"/>
      <c r="I47" s="55"/>
      <c r="J47" s="56"/>
      <c r="K47" s="55"/>
      <c r="L47" s="55"/>
      <c r="M47" s="56"/>
      <c r="N47" s="55"/>
      <c r="O47" s="55"/>
      <c r="P47" s="56"/>
      <c r="Q47" s="55"/>
      <c r="R47" s="55"/>
      <c r="S47" s="56"/>
      <c r="T47" s="55"/>
      <c r="U47" s="55"/>
      <c r="V47" s="56"/>
      <c r="W47" s="57"/>
      <c r="X47" s="57"/>
      <c r="Y47" s="56"/>
      <c r="Z47" s="55"/>
      <c r="AA47" s="55"/>
      <c r="AB47" s="55"/>
      <c r="AC47" s="58"/>
    </row>
    <row r="48" spans="1:29" s="4" customFormat="1" ht="12">
      <c r="A48" s="4">
        <v>30</v>
      </c>
      <c r="B48" s="54" t="s">
        <v>55</v>
      </c>
      <c r="C48" s="55">
        <v>3</v>
      </c>
      <c r="D48" s="55">
        <v>81</v>
      </c>
      <c r="E48" s="55">
        <v>80</v>
      </c>
      <c r="F48" s="55">
        <v>3</v>
      </c>
      <c r="G48" s="55">
        <f t="shared" si="4"/>
        <v>77</v>
      </c>
      <c r="H48" s="55">
        <v>30</v>
      </c>
      <c r="I48" s="55">
        <v>1</v>
      </c>
      <c r="J48" s="56">
        <f t="shared" si="3"/>
        <v>0.38961038961038963</v>
      </c>
      <c r="K48" s="55"/>
      <c r="L48" s="55"/>
      <c r="M48" s="56"/>
      <c r="N48" s="55">
        <v>47</v>
      </c>
      <c r="O48" s="55">
        <v>2</v>
      </c>
      <c r="P48" s="56">
        <f>N48/G48</f>
        <v>0.6103896103896104</v>
      </c>
      <c r="Q48" s="55"/>
      <c r="R48" s="55"/>
      <c r="S48" s="56"/>
      <c r="T48" s="55"/>
      <c r="U48" s="55"/>
      <c r="V48" s="56"/>
      <c r="W48" s="57"/>
      <c r="X48" s="57"/>
      <c r="Y48" s="56"/>
      <c r="Z48" s="55"/>
      <c r="AA48" s="55"/>
      <c r="AB48" s="55"/>
      <c r="AC48" s="58"/>
    </row>
    <row r="49" spans="1:29" s="4" customFormat="1" ht="12">
      <c r="A49" s="4">
        <v>31</v>
      </c>
      <c r="B49" s="54" t="s">
        <v>56</v>
      </c>
      <c r="C49" s="55">
        <v>3</v>
      </c>
      <c r="D49" s="55">
        <v>161</v>
      </c>
      <c r="E49" s="55">
        <v>157</v>
      </c>
      <c r="F49" s="55">
        <v>2</v>
      </c>
      <c r="G49" s="55">
        <f t="shared" si="4"/>
        <v>155</v>
      </c>
      <c r="H49" s="55">
        <v>102</v>
      </c>
      <c r="I49" s="55">
        <v>2</v>
      </c>
      <c r="J49" s="56">
        <f t="shared" si="3"/>
        <v>0.6580645161290323</v>
      </c>
      <c r="K49" s="55">
        <v>53</v>
      </c>
      <c r="L49" s="55">
        <v>1</v>
      </c>
      <c r="M49" s="56">
        <f>K49/G49</f>
        <v>0.3419354838709677</v>
      </c>
      <c r="N49" s="55"/>
      <c r="O49" s="55"/>
      <c r="P49" s="56"/>
      <c r="Q49" s="55"/>
      <c r="R49" s="55"/>
      <c r="S49" s="56"/>
      <c r="T49" s="55"/>
      <c r="U49" s="55"/>
      <c r="V49" s="56"/>
      <c r="W49" s="57"/>
      <c r="X49" s="57"/>
      <c r="Y49" s="56"/>
      <c r="Z49" s="55"/>
      <c r="AA49" s="55"/>
      <c r="AB49" s="55"/>
      <c r="AC49" s="58"/>
    </row>
    <row r="50" spans="1:29" s="4" customFormat="1" ht="12">
      <c r="A50" s="4">
        <v>32</v>
      </c>
      <c r="B50" s="54" t="s">
        <v>57</v>
      </c>
      <c r="C50" s="55">
        <v>3</v>
      </c>
      <c r="D50" s="55">
        <v>63</v>
      </c>
      <c r="E50" s="55">
        <v>62</v>
      </c>
      <c r="F50" s="55">
        <v>1</v>
      </c>
      <c r="G50" s="55">
        <f t="shared" si="4"/>
        <v>61</v>
      </c>
      <c r="H50" s="55">
        <v>40</v>
      </c>
      <c r="I50" s="55">
        <v>2</v>
      </c>
      <c r="J50" s="56">
        <f t="shared" si="3"/>
        <v>0.6557377049180327</v>
      </c>
      <c r="K50" s="55"/>
      <c r="L50" s="55"/>
      <c r="M50" s="56"/>
      <c r="N50" s="55"/>
      <c r="O50" s="55"/>
      <c r="P50" s="56"/>
      <c r="Q50" s="55"/>
      <c r="R50" s="55"/>
      <c r="S50" s="56"/>
      <c r="T50" s="55"/>
      <c r="U50" s="55"/>
      <c r="V50" s="56"/>
      <c r="W50" s="57"/>
      <c r="X50" s="57"/>
      <c r="Y50" s="56"/>
      <c r="Z50" s="55">
        <v>21</v>
      </c>
      <c r="AA50" s="55">
        <v>1</v>
      </c>
      <c r="AB50" s="65">
        <f>Z50/G50</f>
        <v>0.3442622950819672</v>
      </c>
      <c r="AC50" s="58"/>
    </row>
    <row r="51" spans="1:29" s="4" customFormat="1" ht="12">
      <c r="A51" s="4">
        <v>33</v>
      </c>
      <c r="B51" s="84" t="s">
        <v>58</v>
      </c>
      <c r="C51" s="55">
        <v>3</v>
      </c>
      <c r="D51" s="55">
        <v>93</v>
      </c>
      <c r="E51" s="55">
        <v>83</v>
      </c>
      <c r="F51" s="55">
        <v>6</v>
      </c>
      <c r="G51" s="55">
        <f t="shared" si="4"/>
        <v>77</v>
      </c>
      <c r="H51" s="55">
        <v>36</v>
      </c>
      <c r="I51" s="55">
        <v>1</v>
      </c>
      <c r="J51" s="56">
        <f t="shared" si="3"/>
        <v>0.4675324675324675</v>
      </c>
      <c r="K51" s="55">
        <v>41</v>
      </c>
      <c r="L51" s="55">
        <v>2</v>
      </c>
      <c r="M51" s="56">
        <f>K51/G51</f>
        <v>0.5324675324675324</v>
      </c>
      <c r="N51" s="55"/>
      <c r="O51" s="55"/>
      <c r="P51" s="56"/>
      <c r="Q51" s="55"/>
      <c r="R51" s="55"/>
      <c r="S51" s="56"/>
      <c r="T51" s="55"/>
      <c r="U51" s="55"/>
      <c r="V51" s="56"/>
      <c r="W51" s="57"/>
      <c r="X51" s="57"/>
      <c r="Y51" s="56"/>
      <c r="Z51" s="55"/>
      <c r="AA51" s="55"/>
      <c r="AB51" s="55"/>
      <c r="AC51" s="58"/>
    </row>
    <row r="52" spans="2:29" s="4" customFormat="1" ht="12">
      <c r="B52" s="54" t="s">
        <v>59</v>
      </c>
      <c r="C52" s="55">
        <v>3</v>
      </c>
      <c r="D52" s="55">
        <v>17</v>
      </c>
      <c r="E52" s="55">
        <v>17</v>
      </c>
      <c r="F52" s="55">
        <v>7</v>
      </c>
      <c r="G52" s="55">
        <f t="shared" si="4"/>
        <v>10</v>
      </c>
      <c r="H52" s="55">
        <v>10</v>
      </c>
      <c r="I52" s="55">
        <v>3</v>
      </c>
      <c r="J52" s="56">
        <f t="shared" si="3"/>
        <v>1</v>
      </c>
      <c r="K52" s="55"/>
      <c r="L52" s="55"/>
      <c r="M52" s="56"/>
      <c r="N52" s="55"/>
      <c r="O52" s="55"/>
      <c r="P52" s="56"/>
      <c r="Q52" s="55"/>
      <c r="R52" s="55"/>
      <c r="S52" s="56"/>
      <c r="T52" s="55"/>
      <c r="U52" s="55"/>
      <c r="V52" s="56"/>
      <c r="W52" s="57"/>
      <c r="X52" s="57"/>
      <c r="Y52" s="56"/>
      <c r="Z52" s="55"/>
      <c r="AA52" s="55"/>
      <c r="AB52" s="55"/>
      <c r="AC52" s="58"/>
    </row>
    <row r="53" spans="1:29" s="4" customFormat="1" ht="12">
      <c r="A53" s="4">
        <v>34</v>
      </c>
      <c r="B53" s="84" t="s">
        <v>60</v>
      </c>
      <c r="C53" s="55">
        <v>3</v>
      </c>
      <c r="D53" s="55">
        <v>74</v>
      </c>
      <c r="E53" s="55">
        <v>71</v>
      </c>
      <c r="F53" s="55">
        <v>17</v>
      </c>
      <c r="G53" s="55">
        <f t="shared" si="4"/>
        <v>54</v>
      </c>
      <c r="H53" s="55">
        <v>54</v>
      </c>
      <c r="I53" s="55">
        <v>3</v>
      </c>
      <c r="J53" s="56">
        <f t="shared" si="3"/>
        <v>1</v>
      </c>
      <c r="K53" s="55"/>
      <c r="L53" s="55"/>
      <c r="M53" s="56"/>
      <c r="N53" s="55"/>
      <c r="O53" s="55"/>
      <c r="P53" s="56"/>
      <c r="Q53" s="55"/>
      <c r="R53" s="55"/>
      <c r="S53" s="56"/>
      <c r="T53" s="55"/>
      <c r="U53" s="55"/>
      <c r="V53" s="56"/>
      <c r="W53" s="57"/>
      <c r="X53" s="57"/>
      <c r="Y53" s="56"/>
      <c r="Z53" s="55"/>
      <c r="AA53" s="55"/>
      <c r="AB53" s="55"/>
      <c r="AC53" s="58"/>
    </row>
    <row r="54" spans="2:29" s="4" customFormat="1" ht="12">
      <c r="B54" s="54"/>
      <c r="C54" s="55"/>
      <c r="D54" s="55"/>
      <c r="E54" s="55"/>
      <c r="F54" s="55"/>
      <c r="G54" s="55"/>
      <c r="H54" s="55"/>
      <c r="I54" s="55"/>
      <c r="J54" s="56"/>
      <c r="K54" s="55"/>
      <c r="L54" s="55"/>
      <c r="M54" s="56"/>
      <c r="N54" s="55"/>
      <c r="O54" s="55"/>
      <c r="P54" s="56"/>
      <c r="Q54" s="55"/>
      <c r="R54" s="55"/>
      <c r="S54" s="56"/>
      <c r="T54" s="55"/>
      <c r="U54" s="55"/>
      <c r="V54" s="56"/>
      <c r="W54" s="57"/>
      <c r="X54" s="57"/>
      <c r="Y54" s="56"/>
      <c r="Z54" s="55"/>
      <c r="AA54" s="55"/>
      <c r="AB54" s="55"/>
      <c r="AC54" s="58"/>
    </row>
    <row r="55" spans="1:29" s="4" customFormat="1" ht="12">
      <c r="A55" s="4">
        <v>35</v>
      </c>
      <c r="B55" s="84" t="s">
        <v>61</v>
      </c>
      <c r="C55" s="55">
        <v>3</v>
      </c>
      <c r="D55" s="55">
        <v>174</v>
      </c>
      <c r="E55" s="55">
        <v>162</v>
      </c>
      <c r="F55" s="55">
        <v>9</v>
      </c>
      <c r="G55" s="55">
        <f t="shared" si="4"/>
        <v>153</v>
      </c>
      <c r="H55" s="55">
        <v>119</v>
      </c>
      <c r="I55" s="55">
        <v>3</v>
      </c>
      <c r="J55" s="56">
        <f t="shared" si="3"/>
        <v>0.7777777777777778</v>
      </c>
      <c r="K55" s="55">
        <v>34</v>
      </c>
      <c r="L55" s="55"/>
      <c r="M55" s="56">
        <f>K55/G55</f>
        <v>0.2222222222222222</v>
      </c>
      <c r="N55" s="55"/>
      <c r="O55" s="55"/>
      <c r="P55" s="56"/>
      <c r="Q55" s="55"/>
      <c r="R55" s="55"/>
      <c r="S55" s="56"/>
      <c r="T55" s="55"/>
      <c r="U55" s="55"/>
      <c r="V55" s="56"/>
      <c r="W55" s="57"/>
      <c r="X55" s="57"/>
      <c r="Y55" s="56"/>
      <c r="Z55" s="55"/>
      <c r="AA55" s="55"/>
      <c r="AB55" s="55"/>
      <c r="AC55" s="58"/>
    </row>
    <row r="56" spans="2:29" s="4" customFormat="1" ht="12">
      <c r="B56" s="64" t="s">
        <v>62</v>
      </c>
      <c r="C56" s="55">
        <v>3</v>
      </c>
      <c r="D56" s="55">
        <v>42</v>
      </c>
      <c r="E56" s="55">
        <v>38</v>
      </c>
      <c r="F56" s="55">
        <v>1</v>
      </c>
      <c r="G56" s="55">
        <f t="shared" si="4"/>
        <v>37</v>
      </c>
      <c r="H56" s="55">
        <v>22</v>
      </c>
      <c r="I56" s="55">
        <v>2</v>
      </c>
      <c r="J56" s="56">
        <f t="shared" si="3"/>
        <v>0.5945945945945946</v>
      </c>
      <c r="K56" s="55">
        <v>15</v>
      </c>
      <c r="L56" s="55">
        <v>1</v>
      </c>
      <c r="M56" s="56">
        <f>K56/G56</f>
        <v>0.40540540540540543</v>
      </c>
      <c r="N56" s="55"/>
      <c r="O56" s="55"/>
      <c r="P56" s="56"/>
      <c r="Q56" s="55"/>
      <c r="R56" s="55"/>
      <c r="S56" s="56"/>
      <c r="T56" s="55"/>
      <c r="U56" s="55"/>
      <c r="V56" s="56"/>
      <c r="W56" s="57"/>
      <c r="X56" s="57"/>
      <c r="Y56" s="56"/>
      <c r="Z56" s="55"/>
      <c r="AA56" s="55"/>
      <c r="AB56" s="55"/>
      <c r="AC56" s="58"/>
    </row>
    <row r="57" spans="1:29" s="4" customFormat="1" ht="12">
      <c r="A57" s="4">
        <v>36</v>
      </c>
      <c r="B57" s="54" t="s">
        <v>63</v>
      </c>
      <c r="C57" s="55">
        <v>3</v>
      </c>
      <c r="D57" s="55">
        <v>71</v>
      </c>
      <c r="E57" s="55">
        <v>68</v>
      </c>
      <c r="F57" s="55">
        <v>3</v>
      </c>
      <c r="G57" s="55">
        <f t="shared" si="4"/>
        <v>65</v>
      </c>
      <c r="H57" s="55">
        <v>65</v>
      </c>
      <c r="I57" s="55">
        <v>3</v>
      </c>
      <c r="J57" s="56">
        <f t="shared" si="3"/>
        <v>1</v>
      </c>
      <c r="K57" s="55"/>
      <c r="L57" s="55"/>
      <c r="M57" s="56"/>
      <c r="N57" s="55"/>
      <c r="O57" s="55"/>
      <c r="P57" s="56"/>
      <c r="Q57" s="55"/>
      <c r="R57" s="55"/>
      <c r="S57" s="56"/>
      <c r="T57" s="55"/>
      <c r="U57" s="55"/>
      <c r="V57" s="56"/>
      <c r="W57" s="57"/>
      <c r="X57" s="57"/>
      <c r="Y57" s="56"/>
      <c r="Z57" s="55"/>
      <c r="AA57" s="55"/>
      <c r="AB57" s="55"/>
      <c r="AC57" s="58"/>
    </row>
    <row r="58" spans="1:29" s="4" customFormat="1" ht="12">
      <c r="A58" s="4">
        <v>37</v>
      </c>
      <c r="B58" s="54" t="s">
        <v>64</v>
      </c>
      <c r="C58" s="55">
        <v>3</v>
      </c>
      <c r="D58" s="55">
        <v>55</v>
      </c>
      <c r="E58" s="55">
        <v>37</v>
      </c>
      <c r="F58" s="55">
        <v>2</v>
      </c>
      <c r="G58" s="55">
        <f t="shared" si="4"/>
        <v>35</v>
      </c>
      <c r="H58" s="55">
        <v>35</v>
      </c>
      <c r="I58" s="55">
        <v>3</v>
      </c>
      <c r="J58" s="56">
        <f t="shared" si="3"/>
        <v>1</v>
      </c>
      <c r="K58" s="55"/>
      <c r="L58" s="55"/>
      <c r="M58" s="56"/>
      <c r="N58" s="55"/>
      <c r="O58" s="55"/>
      <c r="P58" s="56"/>
      <c r="Q58" s="55"/>
      <c r="R58" s="55"/>
      <c r="S58" s="56"/>
      <c r="T58" s="55"/>
      <c r="U58" s="55"/>
      <c r="V58" s="56"/>
      <c r="W58" s="57"/>
      <c r="X58" s="57"/>
      <c r="Y58" s="56"/>
      <c r="Z58" s="55"/>
      <c r="AA58" s="55"/>
      <c r="AB58" s="55"/>
      <c r="AC58" s="58"/>
    </row>
    <row r="59" spans="1:29" s="4" customFormat="1" ht="12">
      <c r="A59" s="4">
        <v>38</v>
      </c>
      <c r="B59" s="54" t="s">
        <v>65</v>
      </c>
      <c r="C59" s="55">
        <v>3</v>
      </c>
      <c r="D59" s="55">
        <v>72</v>
      </c>
      <c r="E59" s="55">
        <v>65</v>
      </c>
      <c r="F59" s="55">
        <v>11</v>
      </c>
      <c r="G59" s="55">
        <f t="shared" si="4"/>
        <v>54</v>
      </c>
      <c r="H59" s="55">
        <v>38</v>
      </c>
      <c r="I59" s="55">
        <v>2</v>
      </c>
      <c r="J59" s="56">
        <f t="shared" si="3"/>
        <v>0.7037037037037037</v>
      </c>
      <c r="K59" s="55">
        <v>16</v>
      </c>
      <c r="L59" s="55">
        <v>1</v>
      </c>
      <c r="M59" s="56">
        <f>K59/G59</f>
        <v>0.2962962962962963</v>
      </c>
      <c r="N59" s="55"/>
      <c r="O59" s="55"/>
      <c r="P59" s="56"/>
      <c r="Q59" s="55"/>
      <c r="R59" s="55"/>
      <c r="S59" s="56"/>
      <c r="T59" s="55"/>
      <c r="U59" s="55"/>
      <c r="V59" s="56"/>
      <c r="W59" s="57"/>
      <c r="X59" s="57"/>
      <c r="Y59" s="56"/>
      <c r="Z59" s="55"/>
      <c r="AA59" s="55"/>
      <c r="AB59" s="55"/>
      <c r="AC59" s="58"/>
    </row>
    <row r="60" spans="1:29" s="4" customFormat="1" ht="12">
      <c r="A60" s="4">
        <v>39</v>
      </c>
      <c r="B60" s="54" t="s">
        <v>66</v>
      </c>
      <c r="C60" s="55">
        <v>3</v>
      </c>
      <c r="D60" s="55">
        <v>65</v>
      </c>
      <c r="E60" s="55">
        <v>61</v>
      </c>
      <c r="F60" s="55">
        <v>3</v>
      </c>
      <c r="G60" s="55">
        <f t="shared" si="4"/>
        <v>58</v>
      </c>
      <c r="H60" s="55">
        <v>58</v>
      </c>
      <c r="I60" s="55">
        <v>3</v>
      </c>
      <c r="J60" s="56">
        <f t="shared" si="3"/>
        <v>1</v>
      </c>
      <c r="K60" s="55"/>
      <c r="L60" s="55"/>
      <c r="M60" s="56"/>
      <c r="N60" s="55"/>
      <c r="O60" s="55"/>
      <c r="P60" s="56"/>
      <c r="Q60" s="55"/>
      <c r="R60" s="55"/>
      <c r="S60" s="56"/>
      <c r="T60" s="55"/>
      <c r="U60" s="55"/>
      <c r="V60" s="56"/>
      <c r="W60" s="57"/>
      <c r="X60" s="57"/>
      <c r="Y60" s="56"/>
      <c r="Z60" s="55"/>
      <c r="AA60" s="55"/>
      <c r="AB60" s="55"/>
      <c r="AC60" s="58"/>
    </row>
    <row r="61" spans="1:29" s="4" customFormat="1" ht="12">
      <c r="A61" s="4">
        <v>40</v>
      </c>
      <c r="B61" s="84" t="s">
        <v>67</v>
      </c>
      <c r="C61" s="55">
        <v>3</v>
      </c>
      <c r="D61" s="55">
        <v>56</v>
      </c>
      <c r="E61" s="55">
        <v>55</v>
      </c>
      <c r="F61" s="55">
        <v>2</v>
      </c>
      <c r="G61" s="55">
        <f t="shared" si="4"/>
        <v>53</v>
      </c>
      <c r="H61" s="55">
        <v>20</v>
      </c>
      <c r="I61" s="55">
        <v>1</v>
      </c>
      <c r="J61" s="56">
        <f t="shared" si="3"/>
        <v>0.37735849056603776</v>
      </c>
      <c r="K61" s="55">
        <v>26</v>
      </c>
      <c r="L61" s="55">
        <v>2</v>
      </c>
      <c r="M61" s="56">
        <f>K61/G61</f>
        <v>0.49056603773584906</v>
      </c>
      <c r="N61" s="55">
        <v>7</v>
      </c>
      <c r="O61" s="55"/>
      <c r="P61" s="56">
        <f>N61/G61</f>
        <v>0.1320754716981132</v>
      </c>
      <c r="Q61" s="55"/>
      <c r="R61" s="55"/>
      <c r="S61" s="56"/>
      <c r="T61" s="55"/>
      <c r="U61" s="55"/>
      <c r="V61" s="56"/>
      <c r="W61" s="57"/>
      <c r="X61" s="57"/>
      <c r="Y61" s="56"/>
      <c r="Z61" s="55"/>
      <c r="AA61" s="55"/>
      <c r="AB61" s="55"/>
      <c r="AC61" s="58"/>
    </row>
    <row r="62" spans="2:29" s="4" customFormat="1" ht="12">
      <c r="B62" s="64" t="s">
        <v>62</v>
      </c>
      <c r="C62" s="55">
        <v>3</v>
      </c>
      <c r="D62" s="55">
        <v>11</v>
      </c>
      <c r="E62" s="55">
        <v>10</v>
      </c>
      <c r="F62" s="55">
        <v>0</v>
      </c>
      <c r="G62" s="55">
        <f t="shared" si="4"/>
        <v>10</v>
      </c>
      <c r="H62" s="55"/>
      <c r="I62" s="55"/>
      <c r="J62" s="56"/>
      <c r="K62" s="55">
        <v>10</v>
      </c>
      <c r="L62" s="55">
        <v>3</v>
      </c>
      <c r="M62" s="56">
        <f>K62/G62</f>
        <v>1</v>
      </c>
      <c r="N62" s="55"/>
      <c r="O62" s="55"/>
      <c r="P62" s="56"/>
      <c r="Q62" s="55"/>
      <c r="R62" s="55"/>
      <c r="S62" s="56"/>
      <c r="T62" s="55"/>
      <c r="U62" s="55"/>
      <c r="V62" s="56"/>
      <c r="W62" s="57"/>
      <c r="X62" s="57"/>
      <c r="Y62" s="56"/>
      <c r="Z62" s="55"/>
      <c r="AA62" s="55"/>
      <c r="AB62" s="55"/>
      <c r="AC62" s="58"/>
    </row>
    <row r="63" spans="1:29" s="4" customFormat="1" ht="12">
      <c r="A63" s="4">
        <v>41</v>
      </c>
      <c r="B63" s="54" t="s">
        <v>68</v>
      </c>
      <c r="C63" s="55">
        <v>3</v>
      </c>
      <c r="D63" s="55">
        <v>88</v>
      </c>
      <c r="E63" s="55">
        <v>81</v>
      </c>
      <c r="F63" s="55">
        <v>1</v>
      </c>
      <c r="G63" s="55">
        <f t="shared" si="4"/>
        <v>80</v>
      </c>
      <c r="H63" s="55">
        <v>56</v>
      </c>
      <c r="I63" s="55">
        <v>2</v>
      </c>
      <c r="J63" s="56">
        <f aca="true" t="shared" si="5" ref="J63:J72">H63/G63</f>
        <v>0.7</v>
      </c>
      <c r="K63" s="55">
        <v>12</v>
      </c>
      <c r="L63" s="55">
        <v>0.5</v>
      </c>
      <c r="M63" s="56">
        <f>K63/G63</f>
        <v>0.15</v>
      </c>
      <c r="N63" s="55"/>
      <c r="O63" s="55"/>
      <c r="P63" s="56"/>
      <c r="Q63" s="55">
        <v>12</v>
      </c>
      <c r="R63" s="55">
        <v>0.5</v>
      </c>
      <c r="S63" s="56">
        <f>Q63/G63</f>
        <v>0.15</v>
      </c>
      <c r="T63" s="55"/>
      <c r="U63" s="55"/>
      <c r="V63" s="56"/>
      <c r="W63" s="57"/>
      <c r="X63" s="57"/>
      <c r="Y63" s="56"/>
      <c r="Z63" s="55"/>
      <c r="AA63" s="55"/>
      <c r="AB63" s="55"/>
      <c r="AC63" s="58"/>
    </row>
    <row r="64" spans="1:29" s="4" customFormat="1" ht="12">
      <c r="A64" s="4">
        <v>42</v>
      </c>
      <c r="B64" s="54" t="s">
        <v>69</v>
      </c>
      <c r="C64" s="55">
        <v>3</v>
      </c>
      <c r="D64" s="55">
        <v>74</v>
      </c>
      <c r="E64" s="55">
        <v>71</v>
      </c>
      <c r="F64" s="55">
        <v>2</v>
      </c>
      <c r="G64" s="55">
        <f t="shared" si="4"/>
        <v>69</v>
      </c>
      <c r="H64" s="55">
        <v>27</v>
      </c>
      <c r="I64" s="55">
        <v>1</v>
      </c>
      <c r="J64" s="56">
        <f t="shared" si="5"/>
        <v>0.391304347826087</v>
      </c>
      <c r="K64" s="55">
        <v>14</v>
      </c>
      <c r="L64" s="55"/>
      <c r="M64" s="56">
        <f>K64/G64</f>
        <v>0.2028985507246377</v>
      </c>
      <c r="N64" s="55">
        <v>28</v>
      </c>
      <c r="O64" s="55">
        <v>2</v>
      </c>
      <c r="P64" s="56">
        <f>N64/G64</f>
        <v>0.4057971014492754</v>
      </c>
      <c r="Q64" s="55"/>
      <c r="R64" s="55"/>
      <c r="S64" s="56"/>
      <c r="T64" s="55"/>
      <c r="U64" s="55"/>
      <c r="V64" s="56"/>
      <c r="W64" s="57"/>
      <c r="X64" s="57"/>
      <c r="Y64" s="56"/>
      <c r="Z64" s="55"/>
      <c r="AA64" s="55"/>
      <c r="AB64" s="55"/>
      <c r="AC64" s="58"/>
    </row>
    <row r="65" spans="1:29" s="4" customFormat="1" ht="12">
      <c r="A65" s="4">
        <v>43</v>
      </c>
      <c r="B65" s="54" t="s">
        <v>70</v>
      </c>
      <c r="C65" s="55">
        <v>3</v>
      </c>
      <c r="D65" s="55">
        <v>75</v>
      </c>
      <c r="E65" s="55">
        <v>71</v>
      </c>
      <c r="F65" s="55">
        <v>12</v>
      </c>
      <c r="G65" s="55">
        <f t="shared" si="4"/>
        <v>59</v>
      </c>
      <c r="H65" s="55">
        <v>59</v>
      </c>
      <c r="I65" s="55">
        <v>3</v>
      </c>
      <c r="J65" s="56">
        <f t="shared" si="5"/>
        <v>1</v>
      </c>
      <c r="K65" s="55"/>
      <c r="L65" s="55"/>
      <c r="M65" s="56"/>
      <c r="N65" s="55"/>
      <c r="O65" s="55"/>
      <c r="P65" s="56"/>
      <c r="Q65" s="55"/>
      <c r="R65" s="55"/>
      <c r="S65" s="56"/>
      <c r="T65" s="55"/>
      <c r="U65" s="55"/>
      <c r="V65" s="56"/>
      <c r="W65" s="57"/>
      <c r="X65" s="57"/>
      <c r="Y65" s="56"/>
      <c r="Z65" s="55"/>
      <c r="AA65" s="55"/>
      <c r="AB65" s="55"/>
      <c r="AC65" s="58"/>
    </row>
    <row r="66" spans="1:29" s="4" customFormat="1" ht="12">
      <c r="A66" s="4">
        <v>44</v>
      </c>
      <c r="B66" s="84" t="s">
        <v>71</v>
      </c>
      <c r="C66" s="55">
        <v>3</v>
      </c>
      <c r="D66" s="55">
        <v>88</v>
      </c>
      <c r="E66" s="55">
        <v>83</v>
      </c>
      <c r="F66" s="55">
        <v>3</v>
      </c>
      <c r="G66" s="55">
        <f t="shared" si="4"/>
        <v>80</v>
      </c>
      <c r="H66" s="55">
        <v>28</v>
      </c>
      <c r="I66" s="55">
        <v>1</v>
      </c>
      <c r="J66" s="56">
        <f t="shared" si="5"/>
        <v>0.35</v>
      </c>
      <c r="K66" s="55">
        <v>52</v>
      </c>
      <c r="L66" s="55">
        <v>2</v>
      </c>
      <c r="M66" s="56">
        <f>K66/G66</f>
        <v>0.65</v>
      </c>
      <c r="N66" s="55"/>
      <c r="O66" s="55"/>
      <c r="P66" s="56"/>
      <c r="Q66" s="55"/>
      <c r="R66" s="55"/>
      <c r="S66" s="56"/>
      <c r="T66" s="55"/>
      <c r="U66" s="55"/>
      <c r="V66" s="56"/>
      <c r="W66" s="57"/>
      <c r="X66" s="57"/>
      <c r="Y66" s="56"/>
      <c r="Z66" s="55"/>
      <c r="AA66" s="55"/>
      <c r="AB66" s="55"/>
      <c r="AC66" s="58"/>
    </row>
    <row r="67" spans="2:29" s="4" customFormat="1" ht="12">
      <c r="B67" s="54" t="s">
        <v>72</v>
      </c>
      <c r="C67" s="55">
        <v>3</v>
      </c>
      <c r="D67" s="55">
        <v>45</v>
      </c>
      <c r="E67" s="55">
        <v>43</v>
      </c>
      <c r="F67" s="55">
        <v>0</v>
      </c>
      <c r="G67" s="55">
        <f t="shared" si="4"/>
        <v>43</v>
      </c>
      <c r="H67" s="55">
        <v>24</v>
      </c>
      <c r="I67" s="55">
        <v>2</v>
      </c>
      <c r="J67" s="56">
        <f t="shared" si="5"/>
        <v>0.5581395348837209</v>
      </c>
      <c r="K67" s="55">
        <v>19</v>
      </c>
      <c r="L67" s="55">
        <v>1</v>
      </c>
      <c r="M67" s="56">
        <f>K67/G67</f>
        <v>0.4418604651162791</v>
      </c>
      <c r="N67" s="55"/>
      <c r="O67" s="55"/>
      <c r="P67" s="56"/>
      <c r="Q67" s="55"/>
      <c r="R67" s="55"/>
      <c r="S67" s="56"/>
      <c r="T67" s="55"/>
      <c r="U67" s="55"/>
      <c r="V67" s="56"/>
      <c r="W67" s="57"/>
      <c r="X67" s="57"/>
      <c r="Y67" s="56"/>
      <c r="Z67" s="55"/>
      <c r="AA67" s="55"/>
      <c r="AB67" s="55"/>
      <c r="AC67" s="58"/>
    </row>
    <row r="68" spans="1:29" s="4" customFormat="1" ht="12">
      <c r="A68" s="4">
        <v>45</v>
      </c>
      <c r="B68" s="54" t="s">
        <v>73</v>
      </c>
      <c r="C68" s="55">
        <v>3</v>
      </c>
      <c r="D68" s="55">
        <v>37</v>
      </c>
      <c r="E68" s="55">
        <v>36</v>
      </c>
      <c r="F68" s="55">
        <v>0</v>
      </c>
      <c r="G68" s="55">
        <f t="shared" si="4"/>
        <v>36</v>
      </c>
      <c r="H68" s="55">
        <v>20</v>
      </c>
      <c r="I68" s="55">
        <v>2</v>
      </c>
      <c r="J68" s="56">
        <f t="shared" si="5"/>
        <v>0.5555555555555556</v>
      </c>
      <c r="K68" s="55"/>
      <c r="L68" s="55"/>
      <c r="M68" s="56"/>
      <c r="N68" s="55">
        <v>16</v>
      </c>
      <c r="O68" s="55">
        <v>1</v>
      </c>
      <c r="P68" s="56">
        <f>N68/G68</f>
        <v>0.4444444444444444</v>
      </c>
      <c r="Q68" s="55"/>
      <c r="R68" s="55"/>
      <c r="S68" s="56"/>
      <c r="T68" s="55"/>
      <c r="U68" s="55"/>
      <c r="V68" s="56"/>
      <c r="W68" s="57"/>
      <c r="X68" s="57"/>
      <c r="Y68" s="56"/>
      <c r="Z68" s="55"/>
      <c r="AA68" s="55"/>
      <c r="AB68" s="55"/>
      <c r="AC68" s="58"/>
    </row>
    <row r="69" spans="1:29" s="4" customFormat="1" ht="12">
      <c r="A69" s="4">
        <v>46</v>
      </c>
      <c r="B69" s="54" t="s">
        <v>74</v>
      </c>
      <c r="C69" s="55">
        <v>3</v>
      </c>
      <c r="D69" s="55">
        <v>29</v>
      </c>
      <c r="E69" s="55">
        <v>27</v>
      </c>
      <c r="F69" s="55">
        <v>3</v>
      </c>
      <c r="G69" s="55">
        <f t="shared" si="4"/>
        <v>24</v>
      </c>
      <c r="H69" s="55">
        <v>16</v>
      </c>
      <c r="I69" s="55">
        <v>2</v>
      </c>
      <c r="J69" s="56">
        <f t="shared" si="5"/>
        <v>0.6666666666666666</v>
      </c>
      <c r="K69" s="55">
        <v>8</v>
      </c>
      <c r="L69" s="55">
        <v>1</v>
      </c>
      <c r="M69" s="56">
        <f>K69/G69</f>
        <v>0.3333333333333333</v>
      </c>
      <c r="N69" s="55"/>
      <c r="O69" s="55"/>
      <c r="P69" s="56"/>
      <c r="Q69" s="55"/>
      <c r="R69" s="55"/>
      <c r="S69" s="56"/>
      <c r="T69" s="55"/>
      <c r="U69" s="55"/>
      <c r="V69" s="56"/>
      <c r="W69" s="57"/>
      <c r="X69" s="57"/>
      <c r="Y69" s="56"/>
      <c r="Z69" s="55"/>
      <c r="AA69" s="55"/>
      <c r="AB69" s="55"/>
      <c r="AC69" s="58"/>
    </row>
    <row r="70" spans="1:29" s="4" customFormat="1" ht="12">
      <c r="A70" s="4">
        <v>47</v>
      </c>
      <c r="B70" s="54" t="s">
        <v>75</v>
      </c>
      <c r="C70" s="55">
        <v>3</v>
      </c>
      <c r="D70" s="55">
        <v>42</v>
      </c>
      <c r="E70" s="55">
        <v>39</v>
      </c>
      <c r="F70" s="55">
        <v>11</v>
      </c>
      <c r="G70" s="55">
        <f t="shared" si="4"/>
        <v>28</v>
      </c>
      <c r="H70" s="55">
        <v>28</v>
      </c>
      <c r="I70" s="55">
        <v>3</v>
      </c>
      <c r="J70" s="56">
        <f t="shared" si="5"/>
        <v>1</v>
      </c>
      <c r="K70" s="55"/>
      <c r="L70" s="55"/>
      <c r="M70" s="56"/>
      <c r="N70" s="55"/>
      <c r="O70" s="55"/>
      <c r="P70" s="56"/>
      <c r="Q70" s="55"/>
      <c r="R70" s="55"/>
      <c r="S70" s="56"/>
      <c r="T70" s="55"/>
      <c r="U70" s="55"/>
      <c r="V70" s="56"/>
      <c r="W70" s="57"/>
      <c r="X70" s="57"/>
      <c r="Y70" s="56"/>
      <c r="Z70" s="55"/>
      <c r="AA70" s="55"/>
      <c r="AB70" s="55"/>
      <c r="AC70" s="58"/>
    </row>
    <row r="71" spans="1:29" s="4" customFormat="1" ht="12">
      <c r="A71" s="4">
        <v>48</v>
      </c>
      <c r="B71" s="54" t="s">
        <v>76</v>
      </c>
      <c r="C71" s="55">
        <v>3</v>
      </c>
      <c r="D71" s="55">
        <v>26</v>
      </c>
      <c r="E71" s="55">
        <v>26</v>
      </c>
      <c r="F71" s="55">
        <v>2</v>
      </c>
      <c r="G71" s="55">
        <f t="shared" si="4"/>
        <v>24</v>
      </c>
      <c r="H71" s="55">
        <v>11</v>
      </c>
      <c r="I71" s="55">
        <v>1</v>
      </c>
      <c r="J71" s="56">
        <f t="shared" si="5"/>
        <v>0.4583333333333333</v>
      </c>
      <c r="K71" s="55"/>
      <c r="L71" s="55"/>
      <c r="M71" s="56"/>
      <c r="N71" s="55">
        <v>13</v>
      </c>
      <c r="O71" s="55">
        <v>2</v>
      </c>
      <c r="P71" s="56">
        <f>N71/G71</f>
        <v>0.5416666666666666</v>
      </c>
      <c r="Q71" s="55"/>
      <c r="R71" s="55"/>
      <c r="S71" s="56"/>
      <c r="T71" s="55"/>
      <c r="U71" s="55"/>
      <c r="V71" s="56"/>
      <c r="W71" s="57"/>
      <c r="X71" s="57"/>
      <c r="Y71" s="56"/>
      <c r="Z71" s="55"/>
      <c r="AA71" s="55"/>
      <c r="AB71" s="55"/>
      <c r="AC71" s="58"/>
    </row>
    <row r="72" spans="1:29" s="4" customFormat="1" ht="12">
      <c r="A72" s="4">
        <v>49</v>
      </c>
      <c r="B72" s="54" t="s">
        <v>77</v>
      </c>
      <c r="C72" s="55">
        <v>3</v>
      </c>
      <c r="D72" s="55">
        <v>81</v>
      </c>
      <c r="E72" s="55">
        <v>77</v>
      </c>
      <c r="F72" s="55">
        <v>13</v>
      </c>
      <c r="G72" s="55">
        <f t="shared" si="4"/>
        <v>64</v>
      </c>
      <c r="H72" s="55">
        <v>64</v>
      </c>
      <c r="I72" s="55">
        <v>3</v>
      </c>
      <c r="J72" s="56">
        <f t="shared" si="5"/>
        <v>1</v>
      </c>
      <c r="K72" s="55"/>
      <c r="L72" s="55"/>
      <c r="M72" s="56"/>
      <c r="N72" s="55"/>
      <c r="O72" s="55"/>
      <c r="P72" s="56"/>
      <c r="Q72" s="55"/>
      <c r="R72" s="55"/>
      <c r="S72" s="56"/>
      <c r="T72" s="55"/>
      <c r="U72" s="55"/>
      <c r="V72" s="56"/>
      <c r="W72" s="57"/>
      <c r="X72" s="57"/>
      <c r="Y72" s="56"/>
      <c r="Z72" s="55"/>
      <c r="AA72" s="55"/>
      <c r="AB72" s="55"/>
      <c r="AC72" s="58"/>
    </row>
    <row r="73" spans="1:29" s="4" customFormat="1" ht="12">
      <c r="A73" s="4">
        <v>50</v>
      </c>
      <c r="B73" s="54" t="s">
        <v>78</v>
      </c>
      <c r="C73" s="55">
        <v>3</v>
      </c>
      <c r="D73" s="55">
        <v>95</v>
      </c>
      <c r="E73" s="55">
        <v>83</v>
      </c>
      <c r="F73" s="55">
        <v>9</v>
      </c>
      <c r="G73" s="55">
        <f t="shared" si="4"/>
        <v>74</v>
      </c>
      <c r="H73" s="55"/>
      <c r="I73" s="55"/>
      <c r="J73" s="56"/>
      <c r="K73" s="55">
        <v>74</v>
      </c>
      <c r="L73" s="55">
        <v>3</v>
      </c>
      <c r="M73" s="56">
        <f>K73/G73</f>
        <v>1</v>
      </c>
      <c r="N73" s="55"/>
      <c r="O73" s="55"/>
      <c r="P73" s="56"/>
      <c r="Q73" s="55"/>
      <c r="R73" s="55"/>
      <c r="S73" s="56"/>
      <c r="T73" s="55"/>
      <c r="U73" s="55"/>
      <c r="V73" s="56"/>
      <c r="W73" s="57"/>
      <c r="X73" s="57"/>
      <c r="Y73" s="56"/>
      <c r="Z73" s="55"/>
      <c r="AA73" s="55"/>
      <c r="AB73" s="55"/>
      <c r="AC73" s="58"/>
    </row>
    <row r="74" spans="1:29" s="4" customFormat="1" ht="12">
      <c r="A74" s="4">
        <v>51</v>
      </c>
      <c r="B74" s="54" t="s">
        <v>79</v>
      </c>
      <c r="C74" s="55">
        <v>3</v>
      </c>
      <c r="D74" s="55">
        <v>109</v>
      </c>
      <c r="E74" s="55">
        <v>107</v>
      </c>
      <c r="F74" s="55">
        <v>2</v>
      </c>
      <c r="G74" s="55">
        <f t="shared" si="4"/>
        <v>105</v>
      </c>
      <c r="H74" s="55">
        <v>33</v>
      </c>
      <c r="I74" s="55">
        <v>1</v>
      </c>
      <c r="J74" s="56">
        <f>H74/G74</f>
        <v>0.3142857142857143</v>
      </c>
      <c r="K74" s="55">
        <v>72</v>
      </c>
      <c r="L74" s="55">
        <v>2</v>
      </c>
      <c r="M74" s="56">
        <f>K74/G74</f>
        <v>0.6857142857142857</v>
      </c>
      <c r="N74" s="55"/>
      <c r="O74" s="55"/>
      <c r="P74" s="56"/>
      <c r="Q74" s="55"/>
      <c r="R74" s="55"/>
      <c r="S74" s="56"/>
      <c r="T74" s="55"/>
      <c r="U74" s="55"/>
      <c r="V74" s="56"/>
      <c r="W74" s="57"/>
      <c r="X74" s="57"/>
      <c r="Y74" s="56"/>
      <c r="Z74" s="55"/>
      <c r="AA74" s="55"/>
      <c r="AB74" s="55"/>
      <c r="AC74" s="58"/>
    </row>
    <row r="75" spans="1:29" s="4" customFormat="1" ht="12">
      <c r="A75" s="4">
        <v>52</v>
      </c>
      <c r="B75" s="54" t="s">
        <v>80</v>
      </c>
      <c r="C75" s="55">
        <v>3</v>
      </c>
      <c r="D75" s="55">
        <v>59</v>
      </c>
      <c r="E75" s="55">
        <v>59</v>
      </c>
      <c r="F75" s="55">
        <v>1</v>
      </c>
      <c r="G75" s="55">
        <f t="shared" si="4"/>
        <v>58</v>
      </c>
      <c r="H75" s="55"/>
      <c r="I75" s="55"/>
      <c r="J75" s="56"/>
      <c r="K75" s="55">
        <v>45</v>
      </c>
      <c r="L75" s="55">
        <v>3</v>
      </c>
      <c r="M75" s="56">
        <f>K75/G75</f>
        <v>0.7758620689655172</v>
      </c>
      <c r="N75" s="55">
        <v>13</v>
      </c>
      <c r="O75" s="55">
        <v>0</v>
      </c>
      <c r="P75" s="56">
        <f>N75/G75</f>
        <v>0.22413793103448276</v>
      </c>
      <c r="Q75" s="55"/>
      <c r="R75" s="55"/>
      <c r="S75" s="56"/>
      <c r="T75" s="55"/>
      <c r="U75" s="55"/>
      <c r="V75" s="56"/>
      <c r="W75" s="57"/>
      <c r="X75" s="57"/>
      <c r="Y75" s="56"/>
      <c r="Z75" s="55"/>
      <c r="AA75" s="55"/>
      <c r="AB75" s="55"/>
      <c r="AC75" s="58"/>
    </row>
    <row r="76" spans="1:29" s="4" customFormat="1" ht="12">
      <c r="A76" s="4">
        <v>53</v>
      </c>
      <c r="B76" s="54" t="s">
        <v>81</v>
      </c>
      <c r="C76" s="55">
        <v>3</v>
      </c>
      <c r="D76" s="55">
        <v>70</v>
      </c>
      <c r="E76" s="55">
        <v>69</v>
      </c>
      <c r="F76" s="55">
        <v>3</v>
      </c>
      <c r="G76" s="55">
        <f t="shared" si="4"/>
        <v>66</v>
      </c>
      <c r="H76" s="55">
        <v>46</v>
      </c>
      <c r="I76" s="55">
        <v>2</v>
      </c>
      <c r="J76" s="56">
        <f>H76/G76</f>
        <v>0.696969696969697</v>
      </c>
      <c r="K76" s="55">
        <v>20</v>
      </c>
      <c r="L76" s="55">
        <v>1</v>
      </c>
      <c r="M76" s="61">
        <f>K76/G76</f>
        <v>0.30303030303030304</v>
      </c>
      <c r="N76" s="55"/>
      <c r="O76" s="55"/>
      <c r="P76" s="56"/>
      <c r="Q76" s="55"/>
      <c r="R76" s="55"/>
      <c r="S76" s="56"/>
      <c r="T76" s="55"/>
      <c r="U76" s="55"/>
      <c r="V76" s="56"/>
      <c r="W76" s="57"/>
      <c r="X76" s="57"/>
      <c r="Y76" s="56"/>
      <c r="Z76" s="55"/>
      <c r="AA76" s="55"/>
      <c r="AB76" s="55"/>
      <c r="AC76" s="58"/>
    </row>
    <row r="77" spans="1:29" s="4" customFormat="1" ht="12">
      <c r="A77" s="4">
        <v>54</v>
      </c>
      <c r="B77" s="54" t="s">
        <v>82</v>
      </c>
      <c r="C77" s="55">
        <v>3</v>
      </c>
      <c r="D77" s="55">
        <v>71</v>
      </c>
      <c r="E77" s="55">
        <v>71</v>
      </c>
      <c r="F77" s="55">
        <v>3</v>
      </c>
      <c r="G77" s="55">
        <f t="shared" si="4"/>
        <v>68</v>
      </c>
      <c r="H77" s="55">
        <v>35</v>
      </c>
      <c r="I77" s="55">
        <v>2</v>
      </c>
      <c r="J77" s="56">
        <f>H77/G77</f>
        <v>0.5147058823529411</v>
      </c>
      <c r="K77" s="55"/>
      <c r="L77" s="55"/>
      <c r="M77" s="56"/>
      <c r="N77" s="55">
        <v>33</v>
      </c>
      <c r="O77" s="55">
        <v>1</v>
      </c>
      <c r="P77" s="56">
        <f>N77/G77</f>
        <v>0.4852941176470588</v>
      </c>
      <c r="Q77" s="55"/>
      <c r="R77" s="55"/>
      <c r="S77" s="56"/>
      <c r="T77" s="55"/>
      <c r="U77" s="55"/>
      <c r="V77" s="56"/>
      <c r="W77" s="57"/>
      <c r="X77" s="57"/>
      <c r="Y77" s="56"/>
      <c r="Z77" s="55"/>
      <c r="AA77" s="55"/>
      <c r="AB77" s="55"/>
      <c r="AC77" s="58"/>
    </row>
    <row r="78" spans="1:29" s="4" customFormat="1" ht="12">
      <c r="A78" s="4">
        <v>55</v>
      </c>
      <c r="B78" s="54" t="s">
        <v>83</v>
      </c>
      <c r="C78" s="55">
        <v>3</v>
      </c>
      <c r="D78" s="55">
        <v>48</v>
      </c>
      <c r="E78" s="55">
        <v>24</v>
      </c>
      <c r="F78" s="55">
        <v>4</v>
      </c>
      <c r="G78" s="55">
        <f aca="true" t="shared" si="6" ref="G78:G112">E78-F78</f>
        <v>20</v>
      </c>
      <c r="H78" s="55"/>
      <c r="I78" s="55"/>
      <c r="J78" s="56"/>
      <c r="K78" s="55"/>
      <c r="L78" s="55"/>
      <c r="M78" s="56"/>
      <c r="N78" s="55">
        <v>20</v>
      </c>
      <c r="O78" s="55">
        <v>3</v>
      </c>
      <c r="P78" s="56">
        <f>N78/G78</f>
        <v>1</v>
      </c>
      <c r="Q78" s="55"/>
      <c r="R78" s="55"/>
      <c r="S78" s="56"/>
      <c r="T78" s="55"/>
      <c r="U78" s="55"/>
      <c r="V78" s="56"/>
      <c r="W78" s="57"/>
      <c r="X78" s="57"/>
      <c r="Y78" s="56"/>
      <c r="Z78" s="55"/>
      <c r="AA78" s="55"/>
      <c r="AB78" s="55"/>
      <c r="AC78" s="58"/>
    </row>
    <row r="79" spans="1:29" s="4" customFormat="1" ht="12">
      <c r="A79" s="4">
        <v>56</v>
      </c>
      <c r="B79" s="84" t="s">
        <v>153</v>
      </c>
      <c r="C79" s="55">
        <v>3</v>
      </c>
      <c r="D79" s="55">
        <v>74</v>
      </c>
      <c r="E79" s="55">
        <v>69</v>
      </c>
      <c r="F79" s="55">
        <v>10</v>
      </c>
      <c r="G79" s="55">
        <f t="shared" si="6"/>
        <v>59</v>
      </c>
      <c r="H79" s="55">
        <v>31</v>
      </c>
      <c r="I79" s="55">
        <v>2</v>
      </c>
      <c r="J79" s="56">
        <f aca="true" t="shared" si="7" ref="J79:J94">H79/G79</f>
        <v>0.5254237288135594</v>
      </c>
      <c r="K79" s="55"/>
      <c r="L79" s="55"/>
      <c r="M79" s="56"/>
      <c r="N79" s="55">
        <v>28</v>
      </c>
      <c r="O79" s="55">
        <v>1</v>
      </c>
      <c r="P79" s="56">
        <f>N79/G79</f>
        <v>0.4745762711864407</v>
      </c>
      <c r="Q79" s="55"/>
      <c r="R79" s="55"/>
      <c r="S79" s="56"/>
      <c r="T79" s="55"/>
      <c r="U79" s="55"/>
      <c r="V79" s="56"/>
      <c r="W79" s="57"/>
      <c r="X79" s="57"/>
      <c r="Y79" s="56"/>
      <c r="Z79" s="55"/>
      <c r="AA79" s="55"/>
      <c r="AB79" s="55"/>
      <c r="AC79" s="58"/>
    </row>
    <row r="80" spans="2:29" s="4" customFormat="1" ht="12">
      <c r="B80" s="64" t="s">
        <v>151</v>
      </c>
      <c r="C80" s="55">
        <v>3</v>
      </c>
      <c r="D80" s="55">
        <v>20</v>
      </c>
      <c r="E80" s="55">
        <v>18</v>
      </c>
      <c r="F80" s="55">
        <v>1</v>
      </c>
      <c r="G80" s="55">
        <f t="shared" si="6"/>
        <v>17</v>
      </c>
      <c r="H80" s="55">
        <v>10</v>
      </c>
      <c r="I80" s="55">
        <v>2</v>
      </c>
      <c r="J80" s="56">
        <f t="shared" si="7"/>
        <v>0.5882352941176471</v>
      </c>
      <c r="K80" s="55"/>
      <c r="L80" s="55"/>
      <c r="M80" s="56"/>
      <c r="N80" s="55">
        <v>7</v>
      </c>
      <c r="O80" s="55">
        <v>1</v>
      </c>
      <c r="P80" s="56">
        <f>N80/G80</f>
        <v>0.4117647058823529</v>
      </c>
      <c r="Q80" s="55"/>
      <c r="R80" s="55"/>
      <c r="S80" s="56"/>
      <c r="T80" s="55"/>
      <c r="U80" s="55"/>
      <c r="V80" s="56"/>
      <c r="W80" s="57"/>
      <c r="X80" s="57"/>
      <c r="Y80" s="56"/>
      <c r="Z80" s="55"/>
      <c r="AA80" s="55"/>
      <c r="AB80" s="55"/>
      <c r="AC80" s="58"/>
    </row>
    <row r="81" spans="1:29" s="4" customFormat="1" ht="12">
      <c r="A81" s="4">
        <v>57</v>
      </c>
      <c r="B81" s="54" t="s">
        <v>84</v>
      </c>
      <c r="C81" s="55">
        <v>3</v>
      </c>
      <c r="D81" s="55">
        <v>118</v>
      </c>
      <c r="E81" s="55">
        <v>103</v>
      </c>
      <c r="F81" s="55">
        <v>1</v>
      </c>
      <c r="G81" s="55">
        <f t="shared" si="6"/>
        <v>102</v>
      </c>
      <c r="H81" s="55">
        <v>43</v>
      </c>
      <c r="I81" s="55">
        <v>1</v>
      </c>
      <c r="J81" s="56">
        <f t="shared" si="7"/>
        <v>0.4215686274509804</v>
      </c>
      <c r="K81" s="55">
        <v>13</v>
      </c>
      <c r="L81" s="55"/>
      <c r="M81" s="56">
        <f>K81/G81</f>
        <v>0.12745098039215685</v>
      </c>
      <c r="N81" s="55">
        <v>46</v>
      </c>
      <c r="O81" s="55">
        <v>2</v>
      </c>
      <c r="P81" s="56">
        <f>N81/G81</f>
        <v>0.45098039215686275</v>
      </c>
      <c r="Q81" s="55"/>
      <c r="R81" s="55"/>
      <c r="S81" s="56"/>
      <c r="T81" s="55"/>
      <c r="U81" s="55"/>
      <c r="V81" s="56"/>
      <c r="W81" s="57"/>
      <c r="X81" s="57"/>
      <c r="Y81" s="56"/>
      <c r="Z81" s="55"/>
      <c r="AA81" s="55"/>
      <c r="AB81" s="55"/>
      <c r="AC81" s="58"/>
    </row>
    <row r="82" spans="1:29" s="4" customFormat="1" ht="12">
      <c r="A82" s="4">
        <v>58</v>
      </c>
      <c r="B82" s="54" t="s">
        <v>85</v>
      </c>
      <c r="C82" s="55">
        <v>3</v>
      </c>
      <c r="D82" s="55">
        <v>67</v>
      </c>
      <c r="E82" s="55">
        <v>53</v>
      </c>
      <c r="F82" s="55">
        <v>6</v>
      </c>
      <c r="G82" s="55">
        <f t="shared" si="6"/>
        <v>47</v>
      </c>
      <c r="H82" s="55">
        <v>47</v>
      </c>
      <c r="I82" s="55">
        <v>3</v>
      </c>
      <c r="J82" s="56">
        <f t="shared" si="7"/>
        <v>1</v>
      </c>
      <c r="K82" s="55"/>
      <c r="L82" s="55"/>
      <c r="M82" s="56"/>
      <c r="N82" s="55"/>
      <c r="O82" s="55"/>
      <c r="P82" s="56"/>
      <c r="Q82" s="55"/>
      <c r="R82" s="55"/>
      <c r="S82" s="56"/>
      <c r="T82" s="55"/>
      <c r="U82" s="55"/>
      <c r="V82" s="56"/>
      <c r="W82" s="57"/>
      <c r="X82" s="57"/>
      <c r="Y82" s="56"/>
      <c r="Z82" s="55"/>
      <c r="AA82" s="55"/>
      <c r="AB82" s="55"/>
      <c r="AC82" s="58"/>
    </row>
    <row r="83" spans="1:29" s="4" customFormat="1" ht="12">
      <c r="A83" s="4">
        <v>59</v>
      </c>
      <c r="B83" s="85" t="s">
        <v>86</v>
      </c>
      <c r="C83" s="55">
        <v>3</v>
      </c>
      <c r="D83" s="55">
        <v>107</v>
      </c>
      <c r="E83" s="55">
        <v>86</v>
      </c>
      <c r="F83" s="55">
        <v>2</v>
      </c>
      <c r="G83" s="55">
        <f t="shared" si="6"/>
        <v>84</v>
      </c>
      <c r="H83" s="55">
        <v>52</v>
      </c>
      <c r="I83" s="55">
        <v>2</v>
      </c>
      <c r="J83" s="56">
        <f t="shared" si="7"/>
        <v>0.6190476190476191</v>
      </c>
      <c r="K83" s="55">
        <v>32</v>
      </c>
      <c r="L83" s="55">
        <v>1</v>
      </c>
      <c r="M83" s="56">
        <f>K83/G83</f>
        <v>0.38095238095238093</v>
      </c>
      <c r="N83" s="55"/>
      <c r="O83" s="55"/>
      <c r="P83" s="56"/>
      <c r="Q83" s="55"/>
      <c r="R83" s="55"/>
      <c r="S83" s="56"/>
      <c r="T83" s="55"/>
      <c r="U83" s="55"/>
      <c r="V83" s="56"/>
      <c r="W83" s="57"/>
      <c r="X83" s="57"/>
      <c r="Y83" s="56"/>
      <c r="Z83" s="55"/>
      <c r="AA83" s="55"/>
      <c r="AB83" s="55"/>
      <c r="AC83" s="58"/>
    </row>
    <row r="84" spans="2:29" s="4" customFormat="1" ht="12">
      <c r="B84" s="86"/>
      <c r="C84" s="55"/>
      <c r="D84" s="55"/>
      <c r="E84" s="55"/>
      <c r="F84" s="55"/>
      <c r="G84" s="55"/>
      <c r="H84" s="55"/>
      <c r="I84" s="55"/>
      <c r="J84" s="56"/>
      <c r="K84" s="55"/>
      <c r="L84" s="55"/>
      <c r="M84" s="56"/>
      <c r="N84" s="55"/>
      <c r="O84" s="55"/>
      <c r="P84" s="56"/>
      <c r="Q84" s="55"/>
      <c r="R84" s="55"/>
      <c r="S84" s="56"/>
      <c r="T84" s="55"/>
      <c r="U84" s="55"/>
      <c r="V84" s="56"/>
      <c r="W84" s="57"/>
      <c r="X84" s="57"/>
      <c r="Y84" s="56"/>
      <c r="Z84" s="55"/>
      <c r="AA84" s="55"/>
      <c r="AB84" s="55"/>
      <c r="AC84" s="58"/>
    </row>
    <row r="85" spans="1:29" s="4" customFormat="1" ht="12">
      <c r="A85" s="4">
        <v>60</v>
      </c>
      <c r="B85" s="54" t="s">
        <v>87</v>
      </c>
      <c r="C85" s="55">
        <v>3</v>
      </c>
      <c r="D85" s="55">
        <v>70</v>
      </c>
      <c r="E85" s="55">
        <v>69</v>
      </c>
      <c r="F85" s="55">
        <v>2</v>
      </c>
      <c r="G85" s="55">
        <f t="shared" si="6"/>
        <v>67</v>
      </c>
      <c r="H85" s="55">
        <v>57</v>
      </c>
      <c r="I85" s="55">
        <v>3</v>
      </c>
      <c r="J85" s="56">
        <f t="shared" si="7"/>
        <v>0.8507462686567164</v>
      </c>
      <c r="K85" s="55">
        <v>10</v>
      </c>
      <c r="L85" s="55"/>
      <c r="M85" s="56">
        <f>K85/G85</f>
        <v>0.14925373134328357</v>
      </c>
      <c r="N85" s="55"/>
      <c r="O85" s="55"/>
      <c r="P85" s="56"/>
      <c r="Q85" s="55"/>
      <c r="R85" s="55"/>
      <c r="S85" s="56"/>
      <c r="T85" s="55"/>
      <c r="U85" s="55"/>
      <c r="V85" s="56"/>
      <c r="W85" s="57"/>
      <c r="X85" s="57"/>
      <c r="Y85" s="56"/>
      <c r="Z85" s="55"/>
      <c r="AA85" s="55"/>
      <c r="AB85" s="55"/>
      <c r="AC85" s="58"/>
    </row>
    <row r="86" spans="1:29" s="4" customFormat="1" ht="12">
      <c r="A86" s="4">
        <v>61</v>
      </c>
      <c r="B86" s="54" t="s">
        <v>88</v>
      </c>
      <c r="C86" s="55">
        <v>3</v>
      </c>
      <c r="D86" s="55">
        <v>37</v>
      </c>
      <c r="E86" s="55">
        <v>30</v>
      </c>
      <c r="F86" s="55">
        <v>5</v>
      </c>
      <c r="G86" s="55">
        <f t="shared" si="6"/>
        <v>25</v>
      </c>
      <c r="H86" s="55">
        <v>25</v>
      </c>
      <c r="I86" s="55">
        <v>3</v>
      </c>
      <c r="J86" s="56">
        <f t="shared" si="7"/>
        <v>1</v>
      </c>
      <c r="K86" s="55"/>
      <c r="L86" s="55"/>
      <c r="M86" s="56"/>
      <c r="N86" s="55"/>
      <c r="O86" s="55"/>
      <c r="P86" s="56"/>
      <c r="Q86" s="55"/>
      <c r="R86" s="55"/>
      <c r="S86" s="56"/>
      <c r="T86" s="55"/>
      <c r="U86" s="55"/>
      <c r="V86" s="56"/>
      <c r="W86" s="57"/>
      <c r="X86" s="57"/>
      <c r="Y86" s="56"/>
      <c r="Z86" s="55"/>
      <c r="AA86" s="55"/>
      <c r="AB86" s="55"/>
      <c r="AC86" s="58"/>
    </row>
    <row r="87" spans="1:29" s="4" customFormat="1" ht="12">
      <c r="A87" s="4">
        <v>62</v>
      </c>
      <c r="B87" s="85" t="s">
        <v>89</v>
      </c>
      <c r="C87" s="55">
        <v>3</v>
      </c>
      <c r="D87" s="55">
        <v>120</v>
      </c>
      <c r="E87" s="55">
        <f>95+23</f>
        <v>118</v>
      </c>
      <c r="F87" s="55">
        <v>2</v>
      </c>
      <c r="G87" s="55">
        <f t="shared" si="6"/>
        <v>116</v>
      </c>
      <c r="H87" s="55">
        <v>72</v>
      </c>
      <c r="I87" s="55">
        <v>2</v>
      </c>
      <c r="J87" s="56">
        <f t="shared" si="7"/>
        <v>0.6206896551724138</v>
      </c>
      <c r="K87" s="55">
        <v>44</v>
      </c>
      <c r="L87" s="55">
        <v>1</v>
      </c>
      <c r="M87" s="56">
        <f>K87/G87</f>
        <v>0.3793103448275862</v>
      </c>
      <c r="N87" s="55"/>
      <c r="O87" s="55"/>
      <c r="P87" s="56"/>
      <c r="Q87" s="55"/>
      <c r="R87" s="55"/>
      <c r="S87" s="56"/>
      <c r="T87" s="55"/>
      <c r="U87" s="55"/>
      <c r="V87" s="56"/>
      <c r="W87" s="57"/>
      <c r="X87" s="57"/>
      <c r="Y87" s="56"/>
      <c r="Z87" s="55"/>
      <c r="AA87" s="55"/>
      <c r="AB87" s="55"/>
      <c r="AC87" s="58"/>
    </row>
    <row r="88" spans="2:29" s="4" customFormat="1" ht="12">
      <c r="B88" s="54"/>
      <c r="C88" s="55"/>
      <c r="D88" s="55"/>
      <c r="E88" s="55"/>
      <c r="F88" s="55"/>
      <c r="G88" s="55"/>
      <c r="H88" s="55"/>
      <c r="I88" s="55"/>
      <c r="J88" s="56"/>
      <c r="K88" s="55"/>
      <c r="L88" s="55"/>
      <c r="M88" s="56"/>
      <c r="N88" s="55"/>
      <c r="O88" s="55"/>
      <c r="P88" s="56"/>
      <c r="Q88" s="55"/>
      <c r="R88" s="55"/>
      <c r="S88" s="56"/>
      <c r="T88" s="55"/>
      <c r="U88" s="55"/>
      <c r="V88" s="56"/>
      <c r="W88" s="57"/>
      <c r="X88" s="57"/>
      <c r="Y88" s="56"/>
      <c r="Z88" s="55"/>
      <c r="AA88" s="55"/>
      <c r="AB88" s="55"/>
      <c r="AC88" s="58"/>
    </row>
    <row r="89" spans="1:29" s="4" customFormat="1" ht="12">
      <c r="A89" s="4">
        <v>63</v>
      </c>
      <c r="B89" s="54" t="s">
        <v>90</v>
      </c>
      <c r="C89" s="55">
        <v>3</v>
      </c>
      <c r="D89" s="55">
        <v>96</v>
      </c>
      <c r="E89" s="55">
        <v>91</v>
      </c>
      <c r="F89" s="55">
        <v>6</v>
      </c>
      <c r="G89" s="55">
        <f t="shared" si="6"/>
        <v>85</v>
      </c>
      <c r="H89" s="55">
        <v>44</v>
      </c>
      <c r="I89" s="55">
        <v>2</v>
      </c>
      <c r="J89" s="56">
        <f t="shared" si="7"/>
        <v>0.5176470588235295</v>
      </c>
      <c r="K89" s="55">
        <v>41</v>
      </c>
      <c r="L89" s="55">
        <v>1</v>
      </c>
      <c r="M89" s="56">
        <f>K89/G89</f>
        <v>0.4823529411764706</v>
      </c>
      <c r="N89" s="55"/>
      <c r="O89" s="55"/>
      <c r="P89" s="56"/>
      <c r="Q89" s="55"/>
      <c r="R89" s="55"/>
      <c r="S89" s="56"/>
      <c r="T89" s="55"/>
      <c r="U89" s="55"/>
      <c r="V89" s="56"/>
      <c r="W89" s="57"/>
      <c r="X89" s="57"/>
      <c r="Y89" s="56"/>
      <c r="Z89" s="55"/>
      <c r="AA89" s="55"/>
      <c r="AB89" s="55"/>
      <c r="AC89" s="58"/>
    </row>
    <row r="90" spans="1:29" s="4" customFormat="1" ht="12">
      <c r="A90" s="4">
        <v>64</v>
      </c>
      <c r="B90" s="84" t="s">
        <v>91</v>
      </c>
      <c r="C90" s="55">
        <v>3</v>
      </c>
      <c r="D90" s="55">
        <v>69</v>
      </c>
      <c r="E90" s="55">
        <v>60</v>
      </c>
      <c r="F90" s="55">
        <v>7</v>
      </c>
      <c r="G90" s="55">
        <f t="shared" si="6"/>
        <v>53</v>
      </c>
      <c r="H90" s="55">
        <v>53</v>
      </c>
      <c r="I90" s="55">
        <v>3</v>
      </c>
      <c r="J90" s="56">
        <f t="shared" si="7"/>
        <v>1</v>
      </c>
      <c r="K90" s="55"/>
      <c r="L90" s="55"/>
      <c r="M90" s="56"/>
      <c r="N90" s="55"/>
      <c r="O90" s="55"/>
      <c r="P90" s="56"/>
      <c r="Q90" s="55"/>
      <c r="R90" s="55"/>
      <c r="S90" s="56"/>
      <c r="T90" s="55"/>
      <c r="U90" s="55"/>
      <c r="V90" s="56"/>
      <c r="W90" s="57"/>
      <c r="X90" s="57"/>
      <c r="Y90" s="56"/>
      <c r="Z90" s="55"/>
      <c r="AA90" s="55"/>
      <c r="AB90" s="55"/>
      <c r="AC90" s="58"/>
    </row>
    <row r="91" spans="2:29" s="4" customFormat="1" ht="12">
      <c r="B91" s="64" t="s">
        <v>38</v>
      </c>
      <c r="C91" s="55">
        <v>3</v>
      </c>
      <c r="D91" s="55">
        <v>36</v>
      </c>
      <c r="E91" s="55">
        <v>31</v>
      </c>
      <c r="F91" s="55">
        <v>1</v>
      </c>
      <c r="G91" s="55">
        <f t="shared" si="6"/>
        <v>30</v>
      </c>
      <c r="H91" s="55">
        <v>17</v>
      </c>
      <c r="I91" s="55">
        <v>2</v>
      </c>
      <c r="J91" s="56">
        <f t="shared" si="7"/>
        <v>0.5666666666666667</v>
      </c>
      <c r="K91" s="55"/>
      <c r="L91" s="55"/>
      <c r="M91" s="56"/>
      <c r="N91" s="55">
        <v>13</v>
      </c>
      <c r="O91" s="55">
        <v>1</v>
      </c>
      <c r="P91" s="56">
        <f>N91/G91</f>
        <v>0.43333333333333335</v>
      </c>
      <c r="Q91" s="55"/>
      <c r="R91" s="55"/>
      <c r="S91" s="56"/>
      <c r="T91" s="55"/>
      <c r="U91" s="55"/>
      <c r="V91" s="56"/>
      <c r="W91" s="57"/>
      <c r="X91" s="57"/>
      <c r="Y91" s="56"/>
      <c r="Z91" s="55"/>
      <c r="AA91" s="55"/>
      <c r="AB91" s="55"/>
      <c r="AC91" s="58"/>
    </row>
    <row r="92" spans="1:29" s="4" customFormat="1" ht="12">
      <c r="A92" s="4">
        <v>65</v>
      </c>
      <c r="B92" s="54" t="s">
        <v>92</v>
      </c>
      <c r="C92" s="55">
        <v>3</v>
      </c>
      <c r="D92" s="55">
        <v>80</v>
      </c>
      <c r="E92" s="55">
        <v>73</v>
      </c>
      <c r="F92" s="55">
        <v>0</v>
      </c>
      <c r="G92" s="55">
        <f t="shared" si="6"/>
        <v>73</v>
      </c>
      <c r="H92" s="55">
        <v>73</v>
      </c>
      <c r="I92" s="55">
        <v>3</v>
      </c>
      <c r="J92" s="56">
        <f t="shared" si="7"/>
        <v>1</v>
      </c>
      <c r="K92" s="55"/>
      <c r="L92" s="55"/>
      <c r="M92" s="56"/>
      <c r="N92" s="55"/>
      <c r="O92" s="55"/>
      <c r="P92" s="56"/>
      <c r="Q92" s="55"/>
      <c r="R92" s="55"/>
      <c r="S92" s="56"/>
      <c r="T92" s="55"/>
      <c r="U92" s="55"/>
      <c r="V92" s="56"/>
      <c r="W92" s="57"/>
      <c r="X92" s="57"/>
      <c r="Y92" s="56"/>
      <c r="Z92" s="55"/>
      <c r="AA92" s="55"/>
      <c r="AB92" s="55"/>
      <c r="AC92" s="58"/>
    </row>
    <row r="93" spans="1:29" s="4" customFormat="1" ht="12">
      <c r="A93" s="4">
        <v>66</v>
      </c>
      <c r="B93" s="54" t="s">
        <v>93</v>
      </c>
      <c r="C93" s="55">
        <v>3</v>
      </c>
      <c r="D93" s="55">
        <v>66</v>
      </c>
      <c r="E93" s="55">
        <v>62</v>
      </c>
      <c r="F93" s="55">
        <v>3</v>
      </c>
      <c r="G93" s="55">
        <f t="shared" si="6"/>
        <v>59</v>
      </c>
      <c r="H93" s="55">
        <v>38</v>
      </c>
      <c r="I93" s="55">
        <v>2</v>
      </c>
      <c r="J93" s="56">
        <f t="shared" si="7"/>
        <v>0.6440677966101694</v>
      </c>
      <c r="K93" s="55">
        <v>21</v>
      </c>
      <c r="L93" s="55">
        <v>1</v>
      </c>
      <c r="M93" s="56">
        <f>K93/G93</f>
        <v>0.3559322033898305</v>
      </c>
      <c r="N93" s="55"/>
      <c r="O93" s="55"/>
      <c r="P93" s="56"/>
      <c r="Q93" s="55"/>
      <c r="R93" s="55"/>
      <c r="S93" s="56"/>
      <c r="T93" s="55"/>
      <c r="U93" s="55"/>
      <c r="V93" s="56"/>
      <c r="W93" s="57"/>
      <c r="X93" s="57"/>
      <c r="Y93" s="56"/>
      <c r="Z93" s="55"/>
      <c r="AA93" s="55"/>
      <c r="AB93" s="55"/>
      <c r="AC93" s="58"/>
    </row>
    <row r="94" spans="1:29" s="4" customFormat="1" ht="12">
      <c r="A94" s="4">
        <v>67</v>
      </c>
      <c r="B94" s="54" t="s">
        <v>94</v>
      </c>
      <c r="C94" s="55">
        <v>3</v>
      </c>
      <c r="D94" s="55">
        <v>75</v>
      </c>
      <c r="E94" s="55">
        <v>68</v>
      </c>
      <c r="F94" s="55">
        <v>4</v>
      </c>
      <c r="G94" s="55">
        <f t="shared" si="6"/>
        <v>64</v>
      </c>
      <c r="H94" s="55">
        <v>36</v>
      </c>
      <c r="I94" s="55">
        <v>2</v>
      </c>
      <c r="J94" s="56">
        <f t="shared" si="7"/>
        <v>0.5625</v>
      </c>
      <c r="K94" s="55">
        <v>28</v>
      </c>
      <c r="L94" s="55">
        <v>1</v>
      </c>
      <c r="M94" s="56">
        <f>K94/G94</f>
        <v>0.4375</v>
      </c>
      <c r="N94" s="55"/>
      <c r="O94" s="55"/>
      <c r="P94" s="56"/>
      <c r="Q94" s="55"/>
      <c r="R94" s="55"/>
      <c r="S94" s="56"/>
      <c r="T94" s="55"/>
      <c r="U94" s="55"/>
      <c r="V94" s="56"/>
      <c r="W94" s="57"/>
      <c r="X94" s="57"/>
      <c r="Y94" s="56"/>
      <c r="Z94" s="55"/>
      <c r="AA94" s="55"/>
      <c r="AB94" s="55"/>
      <c r="AC94" s="58"/>
    </row>
    <row r="95" spans="1:29" s="4" customFormat="1" ht="12">
      <c r="A95" s="4">
        <v>68</v>
      </c>
      <c r="B95" s="54" t="s">
        <v>95</v>
      </c>
      <c r="C95" s="55">
        <v>3</v>
      </c>
      <c r="D95" s="55">
        <v>85</v>
      </c>
      <c r="E95" s="55">
        <v>80</v>
      </c>
      <c r="F95" s="55">
        <v>5</v>
      </c>
      <c r="G95" s="55">
        <f t="shared" si="6"/>
        <v>75</v>
      </c>
      <c r="H95" s="55"/>
      <c r="I95" s="55"/>
      <c r="J95" s="56"/>
      <c r="K95" s="55">
        <v>75</v>
      </c>
      <c r="L95" s="55">
        <v>3</v>
      </c>
      <c r="M95" s="56">
        <f>K95/G95</f>
        <v>1</v>
      </c>
      <c r="N95" s="55"/>
      <c r="O95" s="55"/>
      <c r="P95" s="56"/>
      <c r="Q95" s="55"/>
      <c r="R95" s="55"/>
      <c r="S95" s="56"/>
      <c r="T95" s="55"/>
      <c r="U95" s="55"/>
      <c r="V95" s="56"/>
      <c r="W95" s="57"/>
      <c r="X95" s="57"/>
      <c r="Y95" s="56"/>
      <c r="Z95" s="55"/>
      <c r="AA95" s="55"/>
      <c r="AB95" s="55"/>
      <c r="AC95" s="58"/>
    </row>
    <row r="96" spans="1:29" s="4" customFormat="1" ht="12">
      <c r="A96" s="4">
        <v>69</v>
      </c>
      <c r="B96" s="85" t="s">
        <v>96</v>
      </c>
      <c r="C96" s="55">
        <v>3</v>
      </c>
      <c r="D96" s="55">
        <v>179</v>
      </c>
      <c r="E96" s="55">
        <v>148</v>
      </c>
      <c r="F96" s="55">
        <v>4</v>
      </c>
      <c r="G96" s="55">
        <f t="shared" si="6"/>
        <v>144</v>
      </c>
      <c r="H96" s="55">
        <v>65</v>
      </c>
      <c r="I96" s="55">
        <v>1</v>
      </c>
      <c r="J96" s="56">
        <f aca="true" t="shared" si="8" ref="J96:J105">H96/G96</f>
        <v>0.4513888888888889</v>
      </c>
      <c r="K96" s="55">
        <v>79</v>
      </c>
      <c r="L96" s="55">
        <v>2</v>
      </c>
      <c r="M96" s="56">
        <f>K96/G96</f>
        <v>0.5486111111111112</v>
      </c>
      <c r="N96" s="55"/>
      <c r="O96" s="55"/>
      <c r="P96" s="56"/>
      <c r="Q96" s="55"/>
      <c r="R96" s="55"/>
      <c r="S96" s="56"/>
      <c r="T96" s="55"/>
      <c r="U96" s="55"/>
      <c r="V96" s="56"/>
      <c r="W96" s="57"/>
      <c r="X96" s="57"/>
      <c r="Y96" s="56"/>
      <c r="Z96" s="55"/>
      <c r="AA96" s="55"/>
      <c r="AB96" s="55"/>
      <c r="AC96" s="58"/>
    </row>
    <row r="97" spans="2:29" s="4" customFormat="1" ht="12">
      <c r="B97" s="64" t="s">
        <v>41</v>
      </c>
      <c r="C97" s="55">
        <v>3</v>
      </c>
      <c r="D97" s="55">
        <v>17</v>
      </c>
      <c r="E97" s="55">
        <v>16</v>
      </c>
      <c r="F97" s="55">
        <v>0</v>
      </c>
      <c r="G97" s="55">
        <f t="shared" si="6"/>
        <v>16</v>
      </c>
      <c r="H97" s="55">
        <v>9</v>
      </c>
      <c r="I97" s="55">
        <v>2</v>
      </c>
      <c r="J97" s="56">
        <f t="shared" si="8"/>
        <v>0.5625</v>
      </c>
      <c r="K97" s="55">
        <v>7</v>
      </c>
      <c r="L97" s="55">
        <v>1</v>
      </c>
      <c r="M97" s="56">
        <f>K97/G97</f>
        <v>0.4375</v>
      </c>
      <c r="N97" s="55"/>
      <c r="O97" s="55"/>
      <c r="P97" s="56"/>
      <c r="Q97" s="55"/>
      <c r="R97" s="55"/>
      <c r="S97" s="56"/>
      <c r="T97" s="55"/>
      <c r="U97" s="55"/>
      <c r="V97" s="56"/>
      <c r="W97" s="57"/>
      <c r="X97" s="57"/>
      <c r="Y97" s="56"/>
      <c r="Z97" s="55"/>
      <c r="AA97" s="55"/>
      <c r="AB97" s="55"/>
      <c r="AC97" s="58"/>
    </row>
    <row r="98" spans="1:29" s="4" customFormat="1" ht="12">
      <c r="A98" s="4">
        <v>70</v>
      </c>
      <c r="B98" s="54" t="s">
        <v>97</v>
      </c>
      <c r="C98" s="55">
        <v>3</v>
      </c>
      <c r="D98" s="55">
        <v>78</v>
      </c>
      <c r="E98" s="55">
        <v>68</v>
      </c>
      <c r="F98" s="55">
        <v>9</v>
      </c>
      <c r="G98" s="55">
        <f t="shared" si="6"/>
        <v>59</v>
      </c>
      <c r="H98" s="55">
        <v>59</v>
      </c>
      <c r="I98" s="55">
        <v>3</v>
      </c>
      <c r="J98" s="56">
        <f t="shared" si="8"/>
        <v>1</v>
      </c>
      <c r="K98" s="55"/>
      <c r="L98" s="55"/>
      <c r="M98" s="56"/>
      <c r="N98" s="55"/>
      <c r="O98" s="55"/>
      <c r="P98" s="56"/>
      <c r="Q98" s="55"/>
      <c r="R98" s="55"/>
      <c r="S98" s="56"/>
      <c r="T98" s="55"/>
      <c r="U98" s="55"/>
      <c r="V98" s="56"/>
      <c r="W98" s="57"/>
      <c r="X98" s="57"/>
      <c r="Y98" s="56"/>
      <c r="Z98" s="55"/>
      <c r="AA98" s="55"/>
      <c r="AB98" s="55"/>
      <c r="AC98" s="58"/>
    </row>
    <row r="99" spans="1:29" s="4" customFormat="1" ht="12">
      <c r="A99" s="4">
        <v>71</v>
      </c>
      <c r="B99" s="54" t="s">
        <v>98</v>
      </c>
      <c r="C99" s="55">
        <v>3</v>
      </c>
      <c r="D99" s="55">
        <v>65</v>
      </c>
      <c r="E99" s="55">
        <v>65</v>
      </c>
      <c r="F99" s="55">
        <v>16</v>
      </c>
      <c r="G99" s="55">
        <f t="shared" si="6"/>
        <v>49</v>
      </c>
      <c r="H99" s="55">
        <v>49</v>
      </c>
      <c r="I99" s="55">
        <v>3</v>
      </c>
      <c r="J99" s="56">
        <f t="shared" si="8"/>
        <v>1</v>
      </c>
      <c r="K99" s="55"/>
      <c r="L99" s="55"/>
      <c r="M99" s="56"/>
      <c r="N99" s="55"/>
      <c r="O99" s="55"/>
      <c r="P99" s="56"/>
      <c r="Q99" s="55"/>
      <c r="R99" s="55"/>
      <c r="S99" s="56"/>
      <c r="T99" s="55"/>
      <c r="U99" s="55"/>
      <c r="V99" s="56"/>
      <c r="W99" s="57"/>
      <c r="X99" s="57"/>
      <c r="Y99" s="56"/>
      <c r="Z99" s="55"/>
      <c r="AA99" s="55"/>
      <c r="AB99" s="55"/>
      <c r="AC99" s="58"/>
    </row>
    <row r="100" spans="1:29" s="4" customFormat="1" ht="12">
      <c r="A100" s="4">
        <v>72</v>
      </c>
      <c r="B100" s="54" t="s">
        <v>99</v>
      </c>
      <c r="C100" s="55">
        <v>3</v>
      </c>
      <c r="D100" s="55">
        <v>90</v>
      </c>
      <c r="E100" s="55">
        <v>86</v>
      </c>
      <c r="F100" s="55">
        <v>6</v>
      </c>
      <c r="G100" s="55">
        <f t="shared" si="6"/>
        <v>80</v>
      </c>
      <c r="H100" s="55">
        <v>24</v>
      </c>
      <c r="I100" s="55">
        <v>1</v>
      </c>
      <c r="J100" s="56">
        <f t="shared" si="8"/>
        <v>0.3</v>
      </c>
      <c r="K100" s="55">
        <v>56</v>
      </c>
      <c r="L100" s="55">
        <v>2</v>
      </c>
      <c r="M100" s="56">
        <f>K100/G100</f>
        <v>0.7</v>
      </c>
      <c r="N100" s="55"/>
      <c r="O100" s="55"/>
      <c r="P100" s="56"/>
      <c r="Q100" s="55"/>
      <c r="R100" s="55"/>
      <c r="S100" s="56"/>
      <c r="T100" s="55"/>
      <c r="U100" s="55"/>
      <c r="V100" s="56"/>
      <c r="W100" s="57"/>
      <c r="X100" s="57"/>
      <c r="Y100" s="56"/>
      <c r="Z100" s="55"/>
      <c r="AA100" s="55"/>
      <c r="AB100" s="55"/>
      <c r="AC100" s="58"/>
    </row>
    <row r="101" spans="1:29" s="4" customFormat="1" ht="12">
      <c r="A101" s="4">
        <v>73</v>
      </c>
      <c r="B101" s="54" t="s">
        <v>100</v>
      </c>
      <c r="C101" s="55">
        <v>3</v>
      </c>
      <c r="D101" s="55">
        <v>84</v>
      </c>
      <c r="E101" s="55">
        <v>81</v>
      </c>
      <c r="F101" s="55">
        <v>6</v>
      </c>
      <c r="G101" s="55">
        <f t="shared" si="6"/>
        <v>75</v>
      </c>
      <c r="H101" s="55">
        <v>75</v>
      </c>
      <c r="I101" s="55">
        <v>3</v>
      </c>
      <c r="J101" s="56">
        <f t="shared" si="8"/>
        <v>1</v>
      </c>
      <c r="K101" s="55"/>
      <c r="L101" s="55"/>
      <c r="M101" s="56"/>
      <c r="N101" s="55"/>
      <c r="O101" s="55"/>
      <c r="P101" s="56"/>
      <c r="Q101" s="55"/>
      <c r="R101" s="55"/>
      <c r="S101" s="56"/>
      <c r="T101" s="55"/>
      <c r="U101" s="55"/>
      <c r="V101" s="56"/>
      <c r="W101" s="57"/>
      <c r="X101" s="57"/>
      <c r="Y101" s="56"/>
      <c r="Z101" s="55"/>
      <c r="AA101" s="55"/>
      <c r="AB101" s="55"/>
      <c r="AC101" s="58"/>
    </row>
    <row r="102" spans="1:29" s="4" customFormat="1" ht="12">
      <c r="A102" s="4">
        <v>74</v>
      </c>
      <c r="B102" s="54" t="s">
        <v>101</v>
      </c>
      <c r="C102" s="55">
        <v>3</v>
      </c>
      <c r="D102" s="55">
        <v>67</v>
      </c>
      <c r="E102" s="55">
        <v>51</v>
      </c>
      <c r="F102" s="55">
        <v>2</v>
      </c>
      <c r="G102" s="55">
        <f t="shared" si="6"/>
        <v>49</v>
      </c>
      <c r="H102" s="55">
        <v>49</v>
      </c>
      <c r="I102" s="55">
        <v>3</v>
      </c>
      <c r="J102" s="56">
        <f t="shared" si="8"/>
        <v>1</v>
      </c>
      <c r="K102" s="55"/>
      <c r="L102" s="55"/>
      <c r="M102" s="56"/>
      <c r="N102" s="55"/>
      <c r="O102" s="55"/>
      <c r="P102" s="56"/>
      <c r="Q102" s="55"/>
      <c r="R102" s="55"/>
      <c r="S102" s="56"/>
      <c r="T102" s="55"/>
      <c r="U102" s="55"/>
      <c r="V102" s="56"/>
      <c r="W102" s="57"/>
      <c r="X102" s="57"/>
      <c r="Y102" s="56"/>
      <c r="Z102" s="55"/>
      <c r="AA102" s="55"/>
      <c r="AB102" s="55"/>
      <c r="AC102" s="58"/>
    </row>
    <row r="103" spans="1:29" s="4" customFormat="1" ht="12">
      <c r="A103" s="4">
        <v>76</v>
      </c>
      <c r="B103" s="84" t="s">
        <v>102</v>
      </c>
      <c r="C103" s="55">
        <v>3</v>
      </c>
      <c r="D103" s="55">
        <v>71</v>
      </c>
      <c r="E103" s="55">
        <v>62</v>
      </c>
      <c r="F103" s="55">
        <v>5</v>
      </c>
      <c r="G103" s="55">
        <f t="shared" si="6"/>
        <v>57</v>
      </c>
      <c r="H103" s="55">
        <v>45</v>
      </c>
      <c r="I103" s="55">
        <v>3</v>
      </c>
      <c r="J103" s="56">
        <f t="shared" si="8"/>
        <v>0.7894736842105263</v>
      </c>
      <c r="K103" s="55">
        <v>12</v>
      </c>
      <c r="L103" s="55"/>
      <c r="M103" s="56">
        <f>K103/G103</f>
        <v>0.21052631578947367</v>
      </c>
      <c r="N103" s="55"/>
      <c r="O103" s="55"/>
      <c r="P103" s="56"/>
      <c r="Q103" s="55"/>
      <c r="R103" s="55"/>
      <c r="S103" s="56"/>
      <c r="T103" s="55"/>
      <c r="U103" s="55"/>
      <c r="V103" s="56"/>
      <c r="W103" s="57"/>
      <c r="X103" s="57"/>
      <c r="Y103" s="56"/>
      <c r="Z103" s="55"/>
      <c r="AA103" s="55"/>
      <c r="AB103" s="55"/>
      <c r="AC103" s="58"/>
    </row>
    <row r="104" spans="2:29" s="4" customFormat="1" ht="12">
      <c r="B104" s="54"/>
      <c r="C104" s="55"/>
      <c r="D104" s="55"/>
      <c r="E104" s="55"/>
      <c r="F104" s="55"/>
      <c r="G104" s="55"/>
      <c r="H104" s="55"/>
      <c r="I104" s="55"/>
      <c r="J104" s="56"/>
      <c r="K104" s="55"/>
      <c r="L104" s="55"/>
      <c r="M104" s="56"/>
      <c r="N104" s="55"/>
      <c r="O104" s="55"/>
      <c r="P104" s="56"/>
      <c r="Q104" s="55"/>
      <c r="R104" s="55"/>
      <c r="S104" s="56"/>
      <c r="T104" s="55"/>
      <c r="U104" s="55"/>
      <c r="V104" s="56"/>
      <c r="W104" s="57"/>
      <c r="X104" s="57"/>
      <c r="Y104" s="56"/>
      <c r="Z104" s="55"/>
      <c r="AA104" s="55"/>
      <c r="AB104" s="55"/>
      <c r="AC104" s="58"/>
    </row>
    <row r="105" spans="1:29" s="4" customFormat="1" ht="12">
      <c r="A105" s="4">
        <v>77</v>
      </c>
      <c r="B105" s="54" t="s">
        <v>103</v>
      </c>
      <c r="C105" s="55">
        <v>3</v>
      </c>
      <c r="D105" s="55">
        <v>112</v>
      </c>
      <c r="E105" s="55">
        <v>90</v>
      </c>
      <c r="F105" s="55">
        <v>1</v>
      </c>
      <c r="G105" s="55">
        <f t="shared" si="6"/>
        <v>89</v>
      </c>
      <c r="H105" s="55">
        <v>61</v>
      </c>
      <c r="I105" s="55">
        <v>2</v>
      </c>
      <c r="J105" s="56">
        <f t="shared" si="8"/>
        <v>0.6853932584269663</v>
      </c>
      <c r="K105" s="55">
        <v>28</v>
      </c>
      <c r="L105" s="55">
        <v>1</v>
      </c>
      <c r="M105" s="56">
        <f>K105/G105</f>
        <v>0.3146067415730337</v>
      </c>
      <c r="N105" s="55"/>
      <c r="O105" s="55"/>
      <c r="P105" s="56"/>
      <c r="Q105" s="55"/>
      <c r="R105" s="55"/>
      <c r="S105" s="56"/>
      <c r="T105" s="55"/>
      <c r="U105" s="55"/>
      <c r="V105" s="56"/>
      <c r="W105" s="57"/>
      <c r="X105" s="57"/>
      <c r="Y105" s="56"/>
      <c r="Z105" s="55"/>
      <c r="AA105" s="55"/>
      <c r="AB105" s="55"/>
      <c r="AC105" s="58"/>
    </row>
    <row r="106" spans="1:29" s="4" customFormat="1" ht="12">
      <c r="A106" s="4">
        <v>78</v>
      </c>
      <c r="B106" s="54" t="s">
        <v>104</v>
      </c>
      <c r="C106" s="55">
        <v>3</v>
      </c>
      <c r="D106" s="55">
        <v>50</v>
      </c>
      <c r="E106" s="55">
        <v>34</v>
      </c>
      <c r="F106" s="55">
        <v>1</v>
      </c>
      <c r="G106" s="55">
        <f t="shared" si="6"/>
        <v>33</v>
      </c>
      <c r="H106" s="55"/>
      <c r="I106" s="55"/>
      <c r="J106" s="56"/>
      <c r="K106" s="55">
        <v>20</v>
      </c>
      <c r="L106" s="55">
        <v>2</v>
      </c>
      <c r="M106" s="56">
        <f>K106/G106</f>
        <v>0.6060606060606061</v>
      </c>
      <c r="N106" s="55">
        <v>13</v>
      </c>
      <c r="O106" s="55">
        <v>1</v>
      </c>
      <c r="P106" s="56">
        <f>N106/G106</f>
        <v>0.3939393939393939</v>
      </c>
      <c r="Q106" s="55"/>
      <c r="R106" s="55"/>
      <c r="S106" s="56"/>
      <c r="T106" s="55"/>
      <c r="U106" s="55"/>
      <c r="V106" s="56"/>
      <c r="W106" s="57"/>
      <c r="X106" s="57"/>
      <c r="Y106" s="56"/>
      <c r="Z106" s="55"/>
      <c r="AA106" s="55"/>
      <c r="AB106" s="55"/>
      <c r="AC106" s="58"/>
    </row>
    <row r="107" spans="1:29" s="4" customFormat="1" ht="12">
      <c r="A107" s="4">
        <v>79</v>
      </c>
      <c r="B107" s="54" t="s">
        <v>105</v>
      </c>
      <c r="C107" s="55">
        <v>3</v>
      </c>
      <c r="D107" s="55">
        <v>76</v>
      </c>
      <c r="E107" s="55">
        <v>72</v>
      </c>
      <c r="F107" s="55">
        <v>6</v>
      </c>
      <c r="G107" s="55">
        <f t="shared" si="6"/>
        <v>66</v>
      </c>
      <c r="H107" s="55">
        <v>34</v>
      </c>
      <c r="I107" s="55">
        <v>2</v>
      </c>
      <c r="J107" s="56">
        <f aca="true" t="shared" si="9" ref="J107:J119">H107/G107</f>
        <v>0.5151515151515151</v>
      </c>
      <c r="K107" s="55">
        <v>32</v>
      </c>
      <c r="L107" s="55">
        <v>1</v>
      </c>
      <c r="M107" s="56">
        <f>K107/G107</f>
        <v>0.48484848484848486</v>
      </c>
      <c r="N107" s="55"/>
      <c r="O107" s="55"/>
      <c r="P107" s="56"/>
      <c r="Q107" s="55"/>
      <c r="R107" s="55"/>
      <c r="S107" s="56"/>
      <c r="T107" s="55"/>
      <c r="U107" s="55"/>
      <c r="V107" s="56"/>
      <c r="W107" s="57"/>
      <c r="X107" s="57"/>
      <c r="Y107" s="56"/>
      <c r="Z107" s="55"/>
      <c r="AA107" s="55"/>
      <c r="AB107" s="55"/>
      <c r="AC107" s="58"/>
    </row>
    <row r="108" spans="1:29" s="4" customFormat="1" ht="12">
      <c r="A108" s="4">
        <v>80</v>
      </c>
      <c r="B108" s="54" t="s">
        <v>106</v>
      </c>
      <c r="C108" s="55">
        <v>3</v>
      </c>
      <c r="D108" s="55">
        <v>83</v>
      </c>
      <c r="E108" s="55">
        <v>79</v>
      </c>
      <c r="F108" s="55">
        <v>9</v>
      </c>
      <c r="G108" s="55">
        <f t="shared" si="6"/>
        <v>70</v>
      </c>
      <c r="H108" s="55">
        <v>70</v>
      </c>
      <c r="I108" s="55">
        <v>3</v>
      </c>
      <c r="J108" s="56">
        <f t="shared" si="9"/>
        <v>1</v>
      </c>
      <c r="K108" s="55"/>
      <c r="L108" s="55"/>
      <c r="M108" s="56"/>
      <c r="N108" s="55"/>
      <c r="O108" s="55"/>
      <c r="P108" s="56"/>
      <c r="Q108" s="55"/>
      <c r="R108" s="55"/>
      <c r="S108" s="56"/>
      <c r="T108" s="55"/>
      <c r="U108" s="55"/>
      <c r="V108" s="56"/>
      <c r="W108" s="57"/>
      <c r="X108" s="57"/>
      <c r="Y108" s="56"/>
      <c r="Z108" s="55"/>
      <c r="AA108" s="55"/>
      <c r="AB108" s="55"/>
      <c r="AC108" s="58"/>
    </row>
    <row r="109" spans="1:29" s="4" customFormat="1" ht="12">
      <c r="A109" s="4">
        <v>81</v>
      </c>
      <c r="B109" s="54" t="s">
        <v>107</v>
      </c>
      <c r="C109" s="55">
        <v>3</v>
      </c>
      <c r="D109" s="55">
        <v>53</v>
      </c>
      <c r="E109" s="55">
        <v>53</v>
      </c>
      <c r="F109" s="55">
        <v>1</v>
      </c>
      <c r="G109" s="55">
        <f t="shared" si="6"/>
        <v>52</v>
      </c>
      <c r="H109" s="55">
        <v>32</v>
      </c>
      <c r="I109" s="55">
        <v>2</v>
      </c>
      <c r="J109" s="56">
        <f t="shared" si="9"/>
        <v>0.6153846153846154</v>
      </c>
      <c r="K109" s="55">
        <v>20</v>
      </c>
      <c r="L109" s="55">
        <v>1</v>
      </c>
      <c r="M109" s="56">
        <f>K109/G109</f>
        <v>0.38461538461538464</v>
      </c>
      <c r="N109" s="55"/>
      <c r="O109" s="55"/>
      <c r="P109" s="56"/>
      <c r="Q109" s="55"/>
      <c r="R109" s="55"/>
      <c r="S109" s="56"/>
      <c r="T109" s="55"/>
      <c r="U109" s="55"/>
      <c r="V109" s="56"/>
      <c r="W109" s="57"/>
      <c r="X109" s="57"/>
      <c r="Y109" s="56"/>
      <c r="Z109" s="55"/>
      <c r="AA109" s="55"/>
      <c r="AB109" s="55"/>
      <c r="AC109" s="58"/>
    </row>
    <row r="110" spans="1:29" s="4" customFormat="1" ht="12">
      <c r="A110" s="4">
        <v>82</v>
      </c>
      <c r="B110" s="54" t="s">
        <v>108</v>
      </c>
      <c r="C110" s="55">
        <v>3</v>
      </c>
      <c r="D110" s="55">
        <v>44</v>
      </c>
      <c r="E110" s="55">
        <v>42</v>
      </c>
      <c r="F110" s="55">
        <v>3</v>
      </c>
      <c r="G110" s="55">
        <f t="shared" si="6"/>
        <v>39</v>
      </c>
      <c r="H110" s="55">
        <v>20</v>
      </c>
      <c r="I110" s="55">
        <v>2</v>
      </c>
      <c r="J110" s="56">
        <f t="shared" si="9"/>
        <v>0.5128205128205128</v>
      </c>
      <c r="K110" s="55"/>
      <c r="L110" s="55"/>
      <c r="M110" s="56"/>
      <c r="N110" s="55">
        <v>19</v>
      </c>
      <c r="O110" s="55">
        <v>1</v>
      </c>
      <c r="P110" s="56">
        <f>N110/G110</f>
        <v>0.48717948717948717</v>
      </c>
      <c r="Q110" s="55"/>
      <c r="R110" s="55"/>
      <c r="S110" s="56"/>
      <c r="T110" s="55"/>
      <c r="U110" s="55"/>
      <c r="V110" s="56"/>
      <c r="W110" s="57"/>
      <c r="X110" s="57"/>
      <c r="Y110" s="56"/>
      <c r="Z110" s="55"/>
      <c r="AA110" s="55"/>
      <c r="AB110" s="55"/>
      <c r="AC110" s="58"/>
    </row>
    <row r="111" spans="1:29" s="4" customFormat="1" ht="12">
      <c r="A111" s="4">
        <v>83</v>
      </c>
      <c r="B111" s="54" t="s">
        <v>109</v>
      </c>
      <c r="C111" s="55">
        <v>3</v>
      </c>
      <c r="D111" s="55">
        <v>46</v>
      </c>
      <c r="E111" s="55">
        <v>43</v>
      </c>
      <c r="F111" s="55">
        <v>1</v>
      </c>
      <c r="G111" s="55">
        <f t="shared" si="6"/>
        <v>42</v>
      </c>
      <c r="H111" s="55">
        <v>29</v>
      </c>
      <c r="I111" s="55">
        <v>2</v>
      </c>
      <c r="J111" s="56">
        <f t="shared" si="9"/>
        <v>0.6904761904761905</v>
      </c>
      <c r="K111" s="55">
        <v>13</v>
      </c>
      <c r="L111" s="55">
        <v>1</v>
      </c>
      <c r="M111" s="56">
        <f>K111/G111</f>
        <v>0.30952380952380953</v>
      </c>
      <c r="N111" s="55"/>
      <c r="O111" s="55"/>
      <c r="P111" s="56"/>
      <c r="Q111" s="55"/>
      <c r="R111" s="55"/>
      <c r="S111" s="56"/>
      <c r="T111" s="55"/>
      <c r="U111" s="55"/>
      <c r="V111" s="56"/>
      <c r="W111" s="57"/>
      <c r="X111" s="57"/>
      <c r="Y111" s="56"/>
      <c r="Z111" s="55"/>
      <c r="AA111" s="55"/>
      <c r="AB111" s="55"/>
      <c r="AC111" s="58"/>
    </row>
    <row r="112" spans="1:29" s="4" customFormat="1" ht="12">
      <c r="A112" s="4">
        <v>84</v>
      </c>
      <c r="B112" s="54" t="s">
        <v>110</v>
      </c>
      <c r="C112" s="55">
        <v>3</v>
      </c>
      <c r="D112" s="55">
        <v>36</v>
      </c>
      <c r="E112" s="55">
        <v>36</v>
      </c>
      <c r="F112" s="55">
        <v>4</v>
      </c>
      <c r="G112" s="55">
        <f t="shared" si="6"/>
        <v>32</v>
      </c>
      <c r="H112" s="55">
        <v>32</v>
      </c>
      <c r="I112" s="55">
        <v>3</v>
      </c>
      <c r="J112" s="56">
        <f t="shared" si="9"/>
        <v>1</v>
      </c>
      <c r="K112" s="55"/>
      <c r="L112" s="55"/>
      <c r="M112" s="56"/>
      <c r="N112" s="55"/>
      <c r="O112" s="55"/>
      <c r="P112" s="56"/>
      <c r="Q112" s="55"/>
      <c r="R112" s="55"/>
      <c r="S112" s="56"/>
      <c r="T112" s="55"/>
      <c r="U112" s="55"/>
      <c r="V112" s="56"/>
      <c r="W112" s="57"/>
      <c r="X112" s="57"/>
      <c r="Y112" s="56"/>
      <c r="Z112" s="55"/>
      <c r="AA112" s="55"/>
      <c r="AB112" s="55"/>
      <c r="AC112" s="58"/>
    </row>
    <row r="113" spans="1:29" s="4" customFormat="1" ht="12">
      <c r="A113" s="4">
        <v>85</v>
      </c>
      <c r="B113" s="54" t="s">
        <v>111</v>
      </c>
      <c r="C113" s="55">
        <v>3</v>
      </c>
      <c r="D113" s="55">
        <v>118</v>
      </c>
      <c r="E113" s="55">
        <v>113</v>
      </c>
      <c r="F113" s="55">
        <v>25</v>
      </c>
      <c r="G113" s="55">
        <f aca="true" t="shared" si="10" ref="G113:G119">E113-F113</f>
        <v>88</v>
      </c>
      <c r="H113" s="55">
        <v>88</v>
      </c>
      <c r="I113" s="55">
        <v>3</v>
      </c>
      <c r="J113" s="56">
        <f t="shared" si="9"/>
        <v>1</v>
      </c>
      <c r="K113" s="55"/>
      <c r="L113" s="55"/>
      <c r="M113" s="56"/>
      <c r="N113" s="55"/>
      <c r="O113" s="55"/>
      <c r="P113" s="56"/>
      <c r="Q113" s="55"/>
      <c r="R113" s="55"/>
      <c r="S113" s="56"/>
      <c r="T113" s="55"/>
      <c r="U113" s="55"/>
      <c r="V113" s="56"/>
      <c r="W113" s="57"/>
      <c r="X113" s="57"/>
      <c r="Y113" s="56"/>
      <c r="Z113" s="55"/>
      <c r="AA113" s="55"/>
      <c r="AB113" s="55"/>
      <c r="AC113" s="58"/>
    </row>
    <row r="114" spans="1:29" s="4" customFormat="1" ht="12">
      <c r="A114" s="4">
        <v>86</v>
      </c>
      <c r="B114" s="54" t="s">
        <v>112</v>
      </c>
      <c r="C114" s="55">
        <v>3</v>
      </c>
      <c r="D114" s="55">
        <v>46</v>
      </c>
      <c r="E114" s="55">
        <v>45</v>
      </c>
      <c r="F114" s="55">
        <v>2</v>
      </c>
      <c r="G114" s="55">
        <f t="shared" si="10"/>
        <v>43</v>
      </c>
      <c r="H114" s="55">
        <v>19</v>
      </c>
      <c r="I114" s="55">
        <v>1</v>
      </c>
      <c r="J114" s="56">
        <f t="shared" si="9"/>
        <v>0.4418604651162791</v>
      </c>
      <c r="K114" s="55">
        <v>24</v>
      </c>
      <c r="L114" s="55">
        <v>2</v>
      </c>
      <c r="M114" s="56">
        <f>K114/G114</f>
        <v>0.5581395348837209</v>
      </c>
      <c r="N114" s="55"/>
      <c r="O114" s="55"/>
      <c r="P114" s="56"/>
      <c r="Q114" s="55"/>
      <c r="R114" s="55"/>
      <c r="S114" s="56"/>
      <c r="T114" s="55"/>
      <c r="U114" s="55"/>
      <c r="V114" s="56"/>
      <c r="W114" s="57"/>
      <c r="X114" s="57"/>
      <c r="Y114" s="56"/>
      <c r="Z114" s="55"/>
      <c r="AA114" s="55"/>
      <c r="AB114" s="55"/>
      <c r="AC114" s="58"/>
    </row>
    <row r="115" spans="1:29" s="4" customFormat="1" ht="12">
      <c r="A115" s="4">
        <v>87</v>
      </c>
      <c r="B115" s="54" t="s">
        <v>113</v>
      </c>
      <c r="C115" s="55">
        <v>3</v>
      </c>
      <c r="D115" s="55">
        <v>73</v>
      </c>
      <c r="E115" s="55">
        <v>72</v>
      </c>
      <c r="F115" s="55">
        <v>2</v>
      </c>
      <c r="G115" s="55">
        <f t="shared" si="10"/>
        <v>70</v>
      </c>
      <c r="H115" s="55">
        <v>59</v>
      </c>
      <c r="I115" s="55">
        <v>3</v>
      </c>
      <c r="J115" s="56">
        <f t="shared" si="9"/>
        <v>0.8428571428571429</v>
      </c>
      <c r="K115" s="55">
        <v>11</v>
      </c>
      <c r="L115" s="55"/>
      <c r="M115" s="56">
        <f>K115/G115</f>
        <v>0.15714285714285714</v>
      </c>
      <c r="N115" s="55"/>
      <c r="O115" s="55"/>
      <c r="P115" s="56"/>
      <c r="Q115" s="55"/>
      <c r="R115" s="55"/>
      <c r="S115" s="56"/>
      <c r="T115" s="55"/>
      <c r="U115" s="55"/>
      <c r="V115" s="56"/>
      <c r="W115" s="57"/>
      <c r="X115" s="57"/>
      <c r="Y115" s="56"/>
      <c r="Z115" s="55"/>
      <c r="AA115" s="55"/>
      <c r="AB115" s="55"/>
      <c r="AC115" s="58"/>
    </row>
    <row r="116" spans="1:29" s="4" customFormat="1" ht="12">
      <c r="A116" s="4">
        <v>88</v>
      </c>
      <c r="B116" s="54" t="s">
        <v>114</v>
      </c>
      <c r="C116" s="55">
        <v>3</v>
      </c>
      <c r="D116" s="55">
        <v>81</v>
      </c>
      <c r="E116" s="55">
        <v>77</v>
      </c>
      <c r="F116" s="55">
        <v>5</v>
      </c>
      <c r="G116" s="55">
        <f t="shared" si="10"/>
        <v>72</v>
      </c>
      <c r="H116" s="55">
        <v>47</v>
      </c>
      <c r="I116" s="55">
        <v>2</v>
      </c>
      <c r="J116" s="56">
        <f t="shared" si="9"/>
        <v>0.6527777777777778</v>
      </c>
      <c r="K116" s="55"/>
      <c r="L116" s="55"/>
      <c r="M116" s="56"/>
      <c r="N116" s="55">
        <v>25</v>
      </c>
      <c r="O116" s="55">
        <v>1</v>
      </c>
      <c r="P116" s="56">
        <f>N116/G116</f>
        <v>0.3472222222222222</v>
      </c>
      <c r="Q116" s="55"/>
      <c r="R116" s="55"/>
      <c r="S116" s="56"/>
      <c r="T116" s="55"/>
      <c r="U116" s="55"/>
      <c r="V116" s="56"/>
      <c r="W116" s="57"/>
      <c r="X116" s="57"/>
      <c r="Y116" s="56"/>
      <c r="Z116" s="55"/>
      <c r="AA116" s="55"/>
      <c r="AB116" s="55"/>
      <c r="AC116" s="58"/>
    </row>
    <row r="117" spans="1:29" s="4" customFormat="1" ht="12">
      <c r="A117" s="4">
        <v>89</v>
      </c>
      <c r="B117" s="54" t="s">
        <v>115</v>
      </c>
      <c r="C117" s="55">
        <v>3</v>
      </c>
      <c r="D117" s="55">
        <v>88</v>
      </c>
      <c r="E117" s="55">
        <v>85</v>
      </c>
      <c r="F117" s="55">
        <v>6</v>
      </c>
      <c r="G117" s="55">
        <f t="shared" si="10"/>
        <v>79</v>
      </c>
      <c r="H117" s="55">
        <v>49</v>
      </c>
      <c r="I117" s="55">
        <v>2</v>
      </c>
      <c r="J117" s="56">
        <f t="shared" si="9"/>
        <v>0.620253164556962</v>
      </c>
      <c r="K117" s="55"/>
      <c r="L117" s="55"/>
      <c r="M117" s="56"/>
      <c r="N117" s="55">
        <v>30</v>
      </c>
      <c r="O117" s="55">
        <v>1</v>
      </c>
      <c r="P117" s="56">
        <f>N117/G117</f>
        <v>0.379746835443038</v>
      </c>
      <c r="Q117" s="55"/>
      <c r="R117" s="55"/>
      <c r="S117" s="56"/>
      <c r="T117" s="55"/>
      <c r="U117" s="55"/>
      <c r="V117" s="56"/>
      <c r="W117" s="57"/>
      <c r="X117" s="57"/>
      <c r="Y117" s="56"/>
      <c r="Z117" s="55"/>
      <c r="AA117" s="55"/>
      <c r="AB117" s="55"/>
      <c r="AC117" s="58"/>
    </row>
    <row r="118" spans="1:29" s="4" customFormat="1" ht="12">
      <c r="A118" s="4">
        <v>90</v>
      </c>
      <c r="B118" s="54" t="s">
        <v>116</v>
      </c>
      <c r="C118" s="55">
        <v>3</v>
      </c>
      <c r="D118" s="55">
        <v>28</v>
      </c>
      <c r="E118" s="55">
        <v>27</v>
      </c>
      <c r="F118" s="55">
        <v>2</v>
      </c>
      <c r="G118" s="55">
        <f t="shared" si="10"/>
        <v>25</v>
      </c>
      <c r="H118" s="55">
        <v>14</v>
      </c>
      <c r="I118" s="55">
        <v>2</v>
      </c>
      <c r="J118" s="56">
        <f t="shared" si="9"/>
        <v>0.56</v>
      </c>
      <c r="K118" s="55">
        <v>11</v>
      </c>
      <c r="L118" s="55">
        <v>1</v>
      </c>
      <c r="M118" s="56">
        <f>K118/G118</f>
        <v>0.44</v>
      </c>
      <c r="N118" s="55"/>
      <c r="O118" s="55"/>
      <c r="P118" s="56"/>
      <c r="Q118" s="55"/>
      <c r="R118" s="55"/>
      <c r="S118" s="56"/>
      <c r="T118" s="55"/>
      <c r="U118" s="55"/>
      <c r="V118" s="56"/>
      <c r="W118" s="57"/>
      <c r="X118" s="57"/>
      <c r="Y118" s="56"/>
      <c r="Z118" s="55"/>
      <c r="AA118" s="55"/>
      <c r="AB118" s="55"/>
      <c r="AC118" s="58"/>
    </row>
    <row r="119" spans="1:29" s="4" customFormat="1" ht="12">
      <c r="A119" s="4">
        <v>91</v>
      </c>
      <c r="B119" s="54" t="s">
        <v>117</v>
      </c>
      <c r="C119" s="55">
        <v>3</v>
      </c>
      <c r="D119" s="55">
        <v>25</v>
      </c>
      <c r="E119" s="55">
        <v>23</v>
      </c>
      <c r="F119" s="55">
        <v>0</v>
      </c>
      <c r="G119" s="55">
        <f t="shared" si="10"/>
        <v>23</v>
      </c>
      <c r="H119" s="55">
        <v>14</v>
      </c>
      <c r="I119" s="55">
        <v>2</v>
      </c>
      <c r="J119" s="56">
        <f t="shared" si="9"/>
        <v>0.6086956521739131</v>
      </c>
      <c r="K119" s="55"/>
      <c r="L119" s="55"/>
      <c r="M119" s="56"/>
      <c r="N119" s="55"/>
      <c r="O119" s="55"/>
      <c r="P119" s="56"/>
      <c r="Q119" s="55"/>
      <c r="R119" s="55"/>
      <c r="S119" s="56"/>
      <c r="T119" s="55"/>
      <c r="U119" s="55"/>
      <c r="V119" s="56"/>
      <c r="W119" s="57"/>
      <c r="X119" s="57"/>
      <c r="Y119" s="56"/>
      <c r="Z119" s="55">
        <v>9</v>
      </c>
      <c r="AA119" s="55">
        <v>1</v>
      </c>
      <c r="AB119" s="65">
        <f>Z119/G119</f>
        <v>0.391304347826087</v>
      </c>
      <c r="AC119" s="58"/>
    </row>
    <row r="120" spans="1:29" s="63" customFormat="1" ht="12">
      <c r="A120" s="4">
        <v>92</v>
      </c>
      <c r="B120" s="59" t="s">
        <v>118</v>
      </c>
      <c r="C120" s="60"/>
      <c r="D120" s="60"/>
      <c r="E120" s="60"/>
      <c r="F120" s="60"/>
      <c r="G120" s="60"/>
      <c r="H120" s="60"/>
      <c r="I120" s="60"/>
      <c r="J120" s="61"/>
      <c r="K120" s="60"/>
      <c r="L120" s="60"/>
      <c r="M120" s="61"/>
      <c r="N120" s="60"/>
      <c r="O120" s="60"/>
      <c r="P120" s="61"/>
      <c r="Q120" s="60"/>
      <c r="R120" s="60"/>
      <c r="S120" s="61"/>
      <c r="T120" s="60"/>
      <c r="U120" s="60"/>
      <c r="V120" s="61"/>
      <c r="W120" s="62"/>
      <c r="X120" s="62"/>
      <c r="Y120" s="61"/>
      <c r="Z120" s="60"/>
      <c r="AA120" s="60"/>
      <c r="AB120" s="60"/>
      <c r="AC120" s="58"/>
    </row>
    <row r="121" spans="1:29" s="4" customFormat="1" ht="12">
      <c r="A121" s="4">
        <v>93</v>
      </c>
      <c r="B121" s="54" t="s">
        <v>119</v>
      </c>
      <c r="C121" s="55">
        <v>3</v>
      </c>
      <c r="D121" s="55">
        <v>14</v>
      </c>
      <c r="E121" s="55">
        <v>14</v>
      </c>
      <c r="F121" s="55">
        <v>0</v>
      </c>
      <c r="G121" s="55">
        <f aca="true" t="shared" si="11" ref="G121:G128">E121-F121</f>
        <v>14</v>
      </c>
      <c r="H121" s="55">
        <v>14</v>
      </c>
      <c r="I121" s="55">
        <v>3</v>
      </c>
      <c r="J121" s="56">
        <f aca="true" t="shared" si="12" ref="J121:J127">H121/G121</f>
        <v>1</v>
      </c>
      <c r="K121" s="55"/>
      <c r="L121" s="55"/>
      <c r="M121" s="56"/>
      <c r="N121" s="55"/>
      <c r="O121" s="55"/>
      <c r="P121" s="56"/>
      <c r="Q121" s="55"/>
      <c r="R121" s="55"/>
      <c r="S121" s="56"/>
      <c r="T121" s="55"/>
      <c r="U121" s="55"/>
      <c r="V121" s="56"/>
      <c r="W121" s="57"/>
      <c r="X121" s="57"/>
      <c r="Y121" s="56"/>
      <c r="Z121" s="55"/>
      <c r="AA121" s="55"/>
      <c r="AB121" s="55"/>
      <c r="AC121" s="58"/>
    </row>
    <row r="122" spans="1:29" s="4" customFormat="1" ht="12">
      <c r="A122" s="4">
        <v>94</v>
      </c>
      <c r="B122" s="54" t="s">
        <v>120</v>
      </c>
      <c r="C122" s="55">
        <v>3</v>
      </c>
      <c r="D122" s="55">
        <v>21</v>
      </c>
      <c r="E122" s="55">
        <v>21</v>
      </c>
      <c r="F122" s="55">
        <v>1</v>
      </c>
      <c r="G122" s="55">
        <f t="shared" si="11"/>
        <v>20</v>
      </c>
      <c r="H122" s="55">
        <v>8</v>
      </c>
      <c r="I122" s="55">
        <v>1</v>
      </c>
      <c r="J122" s="56">
        <f t="shared" si="12"/>
        <v>0.4</v>
      </c>
      <c r="K122" s="55"/>
      <c r="L122" s="55"/>
      <c r="M122" s="56"/>
      <c r="N122" s="55">
        <v>12</v>
      </c>
      <c r="O122" s="55">
        <v>2</v>
      </c>
      <c r="P122" s="56">
        <f>N122/G122</f>
        <v>0.6</v>
      </c>
      <c r="Q122" s="55"/>
      <c r="R122" s="55"/>
      <c r="S122" s="56"/>
      <c r="T122" s="55"/>
      <c r="U122" s="55"/>
      <c r="V122" s="56"/>
      <c r="W122" s="57"/>
      <c r="X122" s="57"/>
      <c r="Y122" s="56"/>
      <c r="Z122" s="55"/>
      <c r="AA122" s="55"/>
      <c r="AB122" s="55"/>
      <c r="AC122" s="58"/>
    </row>
    <row r="123" spans="1:29" s="4" customFormat="1" ht="12">
      <c r="A123" s="4">
        <v>95</v>
      </c>
      <c r="B123" s="54" t="s">
        <v>150</v>
      </c>
      <c r="C123" s="55">
        <v>3</v>
      </c>
      <c r="D123" s="55">
        <v>34</v>
      </c>
      <c r="E123" s="55">
        <v>32</v>
      </c>
      <c r="F123" s="55">
        <v>1</v>
      </c>
      <c r="G123" s="55">
        <f t="shared" si="11"/>
        <v>31</v>
      </c>
      <c r="H123" s="55">
        <v>21</v>
      </c>
      <c r="I123" s="55">
        <v>2</v>
      </c>
      <c r="J123" s="56">
        <f t="shared" si="12"/>
        <v>0.6774193548387096</v>
      </c>
      <c r="K123" s="55"/>
      <c r="L123" s="55"/>
      <c r="M123" s="56"/>
      <c r="N123" s="55">
        <v>10</v>
      </c>
      <c r="O123" s="55">
        <v>1</v>
      </c>
      <c r="P123" s="56">
        <f>N123/G123</f>
        <v>0.3225806451612903</v>
      </c>
      <c r="Q123" s="55"/>
      <c r="R123" s="55"/>
      <c r="S123" s="56"/>
      <c r="T123" s="55"/>
      <c r="U123" s="55"/>
      <c r="V123" s="56"/>
      <c r="W123" s="57"/>
      <c r="X123" s="57"/>
      <c r="Y123" s="56"/>
      <c r="Z123" s="55"/>
      <c r="AA123" s="55"/>
      <c r="AB123" s="55"/>
      <c r="AC123" s="58"/>
    </row>
    <row r="124" spans="1:29" s="4" customFormat="1" ht="12">
      <c r="A124" s="4">
        <v>971</v>
      </c>
      <c r="B124" s="54" t="s">
        <v>121</v>
      </c>
      <c r="C124" s="55">
        <v>3</v>
      </c>
      <c r="D124" s="55">
        <v>63</v>
      </c>
      <c r="E124" s="55">
        <v>63</v>
      </c>
      <c r="F124" s="55">
        <v>3</v>
      </c>
      <c r="G124" s="55">
        <f t="shared" si="11"/>
        <v>60</v>
      </c>
      <c r="H124" s="55">
        <v>39</v>
      </c>
      <c r="I124" s="55">
        <v>2</v>
      </c>
      <c r="J124" s="56">
        <f t="shared" si="12"/>
        <v>0.65</v>
      </c>
      <c r="K124" s="55">
        <v>21</v>
      </c>
      <c r="L124" s="55">
        <v>1</v>
      </c>
      <c r="M124" s="56">
        <f>K124/G124</f>
        <v>0.35</v>
      </c>
      <c r="N124" s="55"/>
      <c r="O124" s="55"/>
      <c r="P124" s="56"/>
      <c r="Q124" s="55"/>
      <c r="R124" s="55"/>
      <c r="S124" s="56"/>
      <c r="T124" s="55"/>
      <c r="U124" s="55"/>
      <c r="V124" s="56"/>
      <c r="W124" s="57"/>
      <c r="X124" s="57"/>
      <c r="Y124" s="56"/>
      <c r="Z124" s="55"/>
      <c r="AA124" s="55"/>
      <c r="AB124" s="55"/>
      <c r="AC124" s="58"/>
    </row>
    <row r="125" spans="1:29" s="4" customFormat="1" ht="12">
      <c r="A125" s="4">
        <v>972</v>
      </c>
      <c r="B125" s="54" t="s">
        <v>122</v>
      </c>
      <c r="C125" s="55">
        <v>3</v>
      </c>
      <c r="D125" s="55">
        <v>56</v>
      </c>
      <c r="E125" s="55">
        <v>41</v>
      </c>
      <c r="F125" s="55">
        <v>7</v>
      </c>
      <c r="G125" s="55">
        <f t="shared" si="11"/>
        <v>34</v>
      </c>
      <c r="H125" s="55">
        <v>34</v>
      </c>
      <c r="I125" s="55">
        <v>3</v>
      </c>
      <c r="J125" s="56">
        <f t="shared" si="12"/>
        <v>1</v>
      </c>
      <c r="K125" s="55"/>
      <c r="L125" s="55"/>
      <c r="M125" s="56"/>
      <c r="N125" s="55"/>
      <c r="O125" s="55"/>
      <c r="P125" s="56"/>
      <c r="Q125" s="55"/>
      <c r="R125" s="55"/>
      <c r="S125" s="56"/>
      <c r="T125" s="55"/>
      <c r="U125" s="55"/>
      <c r="V125" s="56"/>
      <c r="W125" s="57"/>
      <c r="X125" s="57"/>
      <c r="Y125" s="56"/>
      <c r="Z125" s="55"/>
      <c r="AA125" s="55"/>
      <c r="AB125" s="55"/>
      <c r="AC125" s="58"/>
    </row>
    <row r="126" spans="1:29" s="4" customFormat="1" ht="12">
      <c r="A126" s="4">
        <v>973</v>
      </c>
      <c r="B126" s="54" t="s">
        <v>157</v>
      </c>
      <c r="C126" s="55">
        <v>3</v>
      </c>
      <c r="D126" s="55">
        <v>58</v>
      </c>
      <c r="E126" s="55">
        <v>51</v>
      </c>
      <c r="F126" s="55">
        <v>1</v>
      </c>
      <c r="G126" s="55">
        <f t="shared" si="11"/>
        <v>50</v>
      </c>
      <c r="H126" s="55">
        <v>27</v>
      </c>
      <c r="I126" s="55">
        <v>2</v>
      </c>
      <c r="J126" s="56">
        <f t="shared" si="12"/>
        <v>0.54</v>
      </c>
      <c r="K126" s="55">
        <v>11</v>
      </c>
      <c r="L126" s="55"/>
      <c r="M126" s="56">
        <f>K126/G126</f>
        <v>0.22</v>
      </c>
      <c r="N126" s="55">
        <v>12</v>
      </c>
      <c r="O126" s="55">
        <v>1</v>
      </c>
      <c r="P126" s="56">
        <f>N126/G126</f>
        <v>0.24</v>
      </c>
      <c r="Q126" s="55"/>
      <c r="R126" s="55"/>
      <c r="S126" s="56"/>
      <c r="T126" s="55"/>
      <c r="U126" s="55"/>
      <c r="V126" s="56"/>
      <c r="W126" s="57"/>
      <c r="X126" s="57"/>
      <c r="Y126" s="56"/>
      <c r="Z126" s="55"/>
      <c r="AA126" s="55"/>
      <c r="AB126" s="55"/>
      <c r="AC126" s="58"/>
    </row>
    <row r="127" spans="1:29" s="4" customFormat="1" ht="12">
      <c r="A127" s="4">
        <v>974</v>
      </c>
      <c r="B127" s="54" t="s">
        <v>123</v>
      </c>
      <c r="C127" s="55">
        <v>3</v>
      </c>
      <c r="D127" s="55">
        <v>50</v>
      </c>
      <c r="E127" s="55">
        <v>48</v>
      </c>
      <c r="F127" s="55">
        <v>0</v>
      </c>
      <c r="G127" s="55">
        <f t="shared" si="11"/>
        <v>48</v>
      </c>
      <c r="H127" s="55">
        <v>22</v>
      </c>
      <c r="I127" s="55">
        <v>1</v>
      </c>
      <c r="J127" s="56">
        <f t="shared" si="12"/>
        <v>0.4583333333333333</v>
      </c>
      <c r="K127" s="55">
        <v>13</v>
      </c>
      <c r="L127" s="55">
        <v>1</v>
      </c>
      <c r="M127" s="56">
        <f>K127/G127</f>
        <v>0.2708333333333333</v>
      </c>
      <c r="N127" s="55">
        <v>13</v>
      </c>
      <c r="O127" s="55">
        <v>1</v>
      </c>
      <c r="P127" s="56">
        <f>N127/G127</f>
        <v>0.2708333333333333</v>
      </c>
      <c r="Q127" s="55"/>
      <c r="R127" s="55"/>
      <c r="S127" s="56"/>
      <c r="T127" s="55"/>
      <c r="U127" s="55"/>
      <c r="V127" s="56"/>
      <c r="W127" s="57"/>
      <c r="X127" s="57"/>
      <c r="Y127" s="56"/>
      <c r="Z127" s="55"/>
      <c r="AA127" s="55"/>
      <c r="AB127" s="56"/>
      <c r="AC127" s="58"/>
    </row>
    <row r="128" spans="1:29" s="4" customFormat="1" ht="12">
      <c r="A128" s="4">
        <v>975</v>
      </c>
      <c r="B128" s="54" t="s">
        <v>124</v>
      </c>
      <c r="C128" s="55">
        <v>3</v>
      </c>
      <c r="D128" s="55">
        <v>6</v>
      </c>
      <c r="E128" s="55">
        <v>5</v>
      </c>
      <c r="F128" s="55">
        <v>0</v>
      </c>
      <c r="G128" s="55">
        <f t="shared" si="11"/>
        <v>5</v>
      </c>
      <c r="H128" s="55"/>
      <c r="I128" s="55"/>
      <c r="J128" s="56"/>
      <c r="K128" s="55">
        <v>5</v>
      </c>
      <c r="L128" s="55">
        <v>3</v>
      </c>
      <c r="M128" s="61">
        <f>K128/G128</f>
        <v>1</v>
      </c>
      <c r="N128" s="55"/>
      <c r="O128" s="55"/>
      <c r="P128" s="56"/>
      <c r="Q128" s="55"/>
      <c r="R128" s="55"/>
      <c r="S128" s="56"/>
      <c r="T128" s="55"/>
      <c r="U128" s="55"/>
      <c r="V128" s="56"/>
      <c r="W128" s="57"/>
      <c r="X128" s="57"/>
      <c r="Y128" s="56"/>
      <c r="Z128" s="55"/>
      <c r="AA128" s="55"/>
      <c r="AB128" s="56"/>
      <c r="AC128" s="58"/>
    </row>
    <row r="129" spans="1:29" s="69" customFormat="1" ht="18.75" customHeight="1">
      <c r="A129" s="4"/>
      <c r="B129" s="66" t="s">
        <v>125</v>
      </c>
      <c r="C129" s="67">
        <f aca="true" t="shared" si="13" ref="C129:I129">SUM(C9:C128)</f>
        <v>336</v>
      </c>
      <c r="D129" s="68">
        <f t="shared" si="13"/>
        <v>7142</v>
      </c>
      <c r="E129" s="68">
        <f t="shared" si="13"/>
        <v>6570</v>
      </c>
      <c r="F129" s="68">
        <f t="shared" si="13"/>
        <v>463</v>
      </c>
      <c r="G129" s="68">
        <f t="shared" si="13"/>
        <v>6107</v>
      </c>
      <c r="H129" s="68">
        <f t="shared" si="13"/>
        <v>3990</v>
      </c>
      <c r="I129" s="68">
        <f t="shared" si="13"/>
        <v>223</v>
      </c>
      <c r="J129" s="65">
        <f>H129/G129</f>
        <v>0.6533486163419028</v>
      </c>
      <c r="K129" s="68">
        <f>SUM(K9:K128)</f>
        <v>1558.5</v>
      </c>
      <c r="L129" s="68">
        <f>SUM(L9:L128)</f>
        <v>79</v>
      </c>
      <c r="M129" s="65">
        <f>K129/G129</f>
        <v>0.25519895202226955</v>
      </c>
      <c r="N129" s="68">
        <f>SUM(N9:N128)</f>
        <v>491.5</v>
      </c>
      <c r="O129" s="68">
        <f>SUM(O9:O128)</f>
        <v>30.5</v>
      </c>
      <c r="P129" s="65">
        <f>N129/G129</f>
        <v>0.08048141476993614</v>
      </c>
      <c r="Q129" s="68">
        <f>SUM(Q9:Q128)</f>
        <v>12</v>
      </c>
      <c r="R129" s="68">
        <f>SUM(R9:R128)</f>
        <v>0.5</v>
      </c>
      <c r="S129" s="65">
        <f>Q129/G129</f>
        <v>0.0019649582446373015</v>
      </c>
      <c r="T129" s="68">
        <f>SUM(T9:T128)</f>
        <v>25</v>
      </c>
      <c r="U129" s="68">
        <f>SUM(U9:U128)</f>
        <v>1</v>
      </c>
      <c r="V129" s="65">
        <f>T129/G129</f>
        <v>0.0040936630096610445</v>
      </c>
      <c r="W129" s="68">
        <f>SUM(W9:W128)</f>
        <v>0</v>
      </c>
      <c r="X129" s="68">
        <f>SUM(X9:X128)</f>
        <v>0</v>
      </c>
      <c r="Y129" s="65">
        <f>W129/G129</f>
        <v>0</v>
      </c>
      <c r="Z129" s="68">
        <f>SUM(Z9:Z128)</f>
        <v>30</v>
      </c>
      <c r="AA129" s="68">
        <f>SUM(AA9:AA128)</f>
        <v>2</v>
      </c>
      <c r="AB129" s="65">
        <f>Z129/G129</f>
        <v>0.004912395611593253</v>
      </c>
      <c r="AC129" s="58"/>
    </row>
    <row r="130" spans="1:29" ht="12">
      <c r="A130" s="4"/>
      <c r="B130" s="87" t="s">
        <v>126</v>
      </c>
      <c r="C130" s="51"/>
      <c r="D130" s="51"/>
      <c r="E130" s="51"/>
      <c r="F130" s="51"/>
      <c r="G130" s="51"/>
      <c r="H130" s="51"/>
      <c r="I130" s="51"/>
      <c r="J130" s="52"/>
      <c r="K130" s="51"/>
      <c r="L130" s="51"/>
      <c r="M130" s="52"/>
      <c r="N130" s="51"/>
      <c r="O130" s="51"/>
      <c r="P130" s="52"/>
      <c r="Q130" s="51"/>
      <c r="R130" s="51"/>
      <c r="S130" s="52"/>
      <c r="T130" s="51"/>
      <c r="U130" s="51"/>
      <c r="V130" s="52"/>
      <c r="W130" s="53"/>
      <c r="X130" s="53"/>
      <c r="Y130" s="52"/>
      <c r="Z130" s="51"/>
      <c r="AA130" s="51"/>
      <c r="AB130" s="51"/>
      <c r="AC130" s="58"/>
    </row>
    <row r="131" spans="2:29" s="4" customFormat="1" ht="12">
      <c r="B131" s="88" t="s">
        <v>86</v>
      </c>
      <c r="C131" s="55">
        <v>3</v>
      </c>
      <c r="D131" s="55">
        <v>28</v>
      </c>
      <c r="E131" s="55">
        <v>26</v>
      </c>
      <c r="F131" s="55">
        <v>0</v>
      </c>
      <c r="G131" s="55">
        <f aca="true" t="shared" si="14" ref="G131:G136">E131-F131</f>
        <v>26</v>
      </c>
      <c r="H131" s="55">
        <v>26</v>
      </c>
      <c r="I131" s="55">
        <v>3</v>
      </c>
      <c r="J131" s="56">
        <f aca="true" t="shared" si="15" ref="J131:J136">H131/G131</f>
        <v>1</v>
      </c>
      <c r="K131" s="55"/>
      <c r="L131" s="55"/>
      <c r="M131" s="56"/>
      <c r="N131" s="55"/>
      <c r="O131" s="55"/>
      <c r="P131" s="56"/>
      <c r="Q131" s="55"/>
      <c r="R131" s="55"/>
      <c r="S131" s="56"/>
      <c r="T131" s="55"/>
      <c r="U131" s="55"/>
      <c r="V131" s="56"/>
      <c r="W131" s="57"/>
      <c r="X131" s="57"/>
      <c r="Y131" s="56"/>
      <c r="Z131" s="55"/>
      <c r="AA131" s="55"/>
      <c r="AB131" s="55"/>
      <c r="AC131" s="58"/>
    </row>
    <row r="132" spans="2:29" s="4" customFormat="1" ht="12">
      <c r="B132" s="88" t="s">
        <v>127</v>
      </c>
      <c r="C132" s="55">
        <v>3</v>
      </c>
      <c r="D132" s="55">
        <v>19</v>
      </c>
      <c r="E132" s="55">
        <v>16</v>
      </c>
      <c r="F132" s="55">
        <v>0</v>
      </c>
      <c r="G132" s="55">
        <f t="shared" si="14"/>
        <v>16</v>
      </c>
      <c r="H132" s="55">
        <v>16</v>
      </c>
      <c r="I132" s="55">
        <v>3</v>
      </c>
      <c r="J132" s="52">
        <f t="shared" si="15"/>
        <v>1</v>
      </c>
      <c r="K132" s="55"/>
      <c r="L132" s="55"/>
      <c r="M132" s="56"/>
      <c r="N132" s="55"/>
      <c r="O132" s="55"/>
      <c r="P132" s="56"/>
      <c r="Q132" s="55"/>
      <c r="R132" s="55"/>
      <c r="S132" s="56"/>
      <c r="T132" s="55"/>
      <c r="U132" s="55"/>
      <c r="V132" s="56"/>
      <c r="W132" s="57"/>
      <c r="X132" s="57"/>
      <c r="Y132" s="56"/>
      <c r="Z132" s="55"/>
      <c r="AA132" s="55"/>
      <c r="AB132" s="55"/>
      <c r="AC132" s="58"/>
    </row>
    <row r="133" spans="2:29" s="4" customFormat="1" ht="12">
      <c r="B133" s="88" t="s">
        <v>128</v>
      </c>
      <c r="C133" s="55">
        <v>3</v>
      </c>
      <c r="D133" s="55">
        <v>98</v>
      </c>
      <c r="E133" s="55">
        <v>86</v>
      </c>
      <c r="F133" s="55">
        <v>2</v>
      </c>
      <c r="G133" s="55">
        <f t="shared" si="14"/>
        <v>84</v>
      </c>
      <c r="H133" s="55">
        <v>84</v>
      </c>
      <c r="I133" s="55">
        <v>3</v>
      </c>
      <c r="J133" s="56">
        <f t="shared" si="15"/>
        <v>1</v>
      </c>
      <c r="K133" s="55"/>
      <c r="L133" s="55"/>
      <c r="M133" s="56"/>
      <c r="N133" s="55"/>
      <c r="O133" s="55"/>
      <c r="P133" s="56"/>
      <c r="Q133" s="55"/>
      <c r="R133" s="55"/>
      <c r="S133" s="56"/>
      <c r="T133" s="55"/>
      <c r="U133" s="55"/>
      <c r="V133" s="56"/>
      <c r="W133" s="57"/>
      <c r="X133" s="57"/>
      <c r="Y133" s="56"/>
      <c r="Z133" s="55"/>
      <c r="AA133" s="55"/>
      <c r="AB133" s="55"/>
      <c r="AC133" s="58"/>
    </row>
    <row r="134" spans="2:29" s="4" customFormat="1" ht="12">
      <c r="B134" s="88" t="s">
        <v>129</v>
      </c>
      <c r="C134" s="55">
        <v>3</v>
      </c>
      <c r="D134" s="55">
        <v>96</v>
      </c>
      <c r="E134" s="55">
        <v>95</v>
      </c>
      <c r="F134" s="55">
        <v>2</v>
      </c>
      <c r="G134" s="55">
        <f t="shared" si="14"/>
        <v>93</v>
      </c>
      <c r="H134" s="55">
        <v>45</v>
      </c>
      <c r="I134" s="55">
        <v>1</v>
      </c>
      <c r="J134" s="56">
        <f t="shared" si="15"/>
        <v>0.4838709677419355</v>
      </c>
      <c r="K134" s="55">
        <v>48</v>
      </c>
      <c r="L134" s="55">
        <v>2</v>
      </c>
      <c r="M134" s="56">
        <f>K134/G134</f>
        <v>0.5161290322580645</v>
      </c>
      <c r="N134" s="55"/>
      <c r="O134" s="55"/>
      <c r="P134" s="56"/>
      <c r="Q134" s="55"/>
      <c r="R134" s="55"/>
      <c r="S134" s="56"/>
      <c r="T134" s="55"/>
      <c r="U134" s="55"/>
      <c r="V134" s="56"/>
      <c r="W134" s="57"/>
      <c r="X134" s="57"/>
      <c r="Y134" s="56"/>
      <c r="Z134" s="55"/>
      <c r="AA134" s="55"/>
      <c r="AB134" s="55"/>
      <c r="AC134" s="58"/>
    </row>
    <row r="135" spans="1:29" s="69" customFormat="1" ht="18" customHeight="1">
      <c r="A135" s="4"/>
      <c r="B135" s="89" t="s">
        <v>130</v>
      </c>
      <c r="C135" s="67">
        <f>SUM(C130:C134)</f>
        <v>12</v>
      </c>
      <c r="D135" s="68">
        <f>SUM(D130:D134)</f>
        <v>241</v>
      </c>
      <c r="E135" s="68">
        <f>SUM(E130:E134)</f>
        <v>223</v>
      </c>
      <c r="F135" s="68">
        <f>SUM(F130:F134)</f>
        <v>4</v>
      </c>
      <c r="G135" s="68">
        <f t="shared" si="14"/>
        <v>219</v>
      </c>
      <c r="H135" s="68">
        <f>SUM(H130:H134)</f>
        <v>171</v>
      </c>
      <c r="I135" s="68">
        <f>SUM(I130:I134)</f>
        <v>10</v>
      </c>
      <c r="J135" s="65">
        <f t="shared" si="15"/>
        <v>0.7808219178082192</v>
      </c>
      <c r="K135" s="68">
        <f>SUM(K130:K134)</f>
        <v>48</v>
      </c>
      <c r="L135" s="68">
        <f>SUM(L130:L134)</f>
        <v>2</v>
      </c>
      <c r="M135" s="65">
        <f>K135/G135</f>
        <v>0.2191780821917808</v>
      </c>
      <c r="N135" s="68"/>
      <c r="O135" s="68"/>
      <c r="P135" s="65"/>
      <c r="Q135" s="68"/>
      <c r="R135" s="68"/>
      <c r="S135" s="65"/>
      <c r="T135" s="68"/>
      <c r="U135" s="68"/>
      <c r="V135" s="65"/>
      <c r="W135" s="73"/>
      <c r="X135" s="73"/>
      <c r="Y135" s="65"/>
      <c r="Z135" s="68"/>
      <c r="AA135" s="68"/>
      <c r="AB135" s="68"/>
      <c r="AC135" s="58"/>
    </row>
    <row r="136" spans="2:29" s="4" customFormat="1" ht="12">
      <c r="B136" s="54" t="s">
        <v>131</v>
      </c>
      <c r="C136" s="55">
        <v>3</v>
      </c>
      <c r="D136" s="55">
        <v>127</v>
      </c>
      <c r="E136" s="55">
        <v>99</v>
      </c>
      <c r="F136" s="55">
        <v>1</v>
      </c>
      <c r="G136" s="55">
        <f t="shared" si="14"/>
        <v>98</v>
      </c>
      <c r="H136" s="55">
        <v>39</v>
      </c>
      <c r="I136" s="55">
        <v>1</v>
      </c>
      <c r="J136" s="56">
        <f t="shared" si="15"/>
        <v>0.3979591836734694</v>
      </c>
      <c r="K136" s="55">
        <v>19</v>
      </c>
      <c r="L136" s="55"/>
      <c r="M136" s="61">
        <f>K136/G136</f>
        <v>0.19387755102040816</v>
      </c>
      <c r="N136" s="55">
        <v>40</v>
      </c>
      <c r="O136" s="55">
        <v>2</v>
      </c>
      <c r="P136" s="56">
        <f>N136/G136</f>
        <v>0.40816326530612246</v>
      </c>
      <c r="Q136" s="55"/>
      <c r="R136" s="55"/>
      <c r="S136" s="56"/>
      <c r="T136" s="55"/>
      <c r="U136" s="55"/>
      <c r="V136" s="56"/>
      <c r="W136" s="57"/>
      <c r="X136" s="57"/>
      <c r="Y136" s="56"/>
      <c r="Z136" s="55"/>
      <c r="AA136" s="55"/>
      <c r="AB136" s="55"/>
      <c r="AC136" s="58"/>
    </row>
    <row r="137" spans="1:29" ht="12">
      <c r="A137" s="4"/>
      <c r="B137" s="50"/>
      <c r="C137" s="51"/>
      <c r="D137" s="51"/>
      <c r="E137" s="51"/>
      <c r="F137" s="51"/>
      <c r="G137" s="51"/>
      <c r="H137" s="51"/>
      <c r="I137" s="51"/>
      <c r="J137" s="52"/>
      <c r="K137" s="51"/>
      <c r="L137" s="51"/>
      <c r="M137" s="52"/>
      <c r="N137" s="51"/>
      <c r="O137" s="51"/>
      <c r="P137" s="52"/>
      <c r="Q137" s="51"/>
      <c r="R137" s="51"/>
      <c r="S137" s="52"/>
      <c r="T137" s="51"/>
      <c r="U137" s="51"/>
      <c r="V137" s="52"/>
      <c r="W137" s="53"/>
      <c r="X137" s="53"/>
      <c r="Y137" s="52"/>
      <c r="Z137" s="51"/>
      <c r="AA137" s="51"/>
      <c r="AB137" s="51"/>
      <c r="AC137" s="58"/>
    </row>
    <row r="138" spans="1:29" ht="12">
      <c r="A138" s="4"/>
      <c r="B138" s="50" t="s">
        <v>132</v>
      </c>
      <c r="C138" s="51"/>
      <c r="D138" s="51"/>
      <c r="E138" s="51"/>
      <c r="F138" s="51"/>
      <c r="G138" s="51"/>
      <c r="H138" s="51"/>
      <c r="I138" s="51"/>
      <c r="J138" s="52"/>
      <c r="K138" s="51"/>
      <c r="L138" s="51"/>
      <c r="M138" s="52"/>
      <c r="N138" s="51"/>
      <c r="O138" s="51"/>
      <c r="P138" s="52"/>
      <c r="Q138" s="51"/>
      <c r="R138" s="51"/>
      <c r="S138" s="52"/>
      <c r="T138" s="51"/>
      <c r="U138" s="51"/>
      <c r="V138" s="52"/>
      <c r="W138" s="53"/>
      <c r="X138" s="53"/>
      <c r="Y138" s="52"/>
      <c r="Z138" s="51"/>
      <c r="AA138" s="51"/>
      <c r="AB138" s="51"/>
      <c r="AC138" s="58"/>
    </row>
    <row r="139" spans="2:29" s="4" customFormat="1" ht="12">
      <c r="B139" s="54" t="s">
        <v>133</v>
      </c>
      <c r="C139" s="55">
        <v>3</v>
      </c>
      <c r="D139" s="55">
        <v>41</v>
      </c>
      <c r="E139" s="55">
        <v>38</v>
      </c>
      <c r="F139" s="55">
        <v>3</v>
      </c>
      <c r="G139" s="55">
        <f aca="true" t="shared" si="16" ref="G139:G144">E139-F139</f>
        <v>35</v>
      </c>
      <c r="H139" s="55">
        <v>13</v>
      </c>
      <c r="I139" s="55">
        <v>1</v>
      </c>
      <c r="J139" s="56">
        <f>H139/G139</f>
        <v>0.37142857142857144</v>
      </c>
      <c r="K139" s="55">
        <v>22</v>
      </c>
      <c r="L139" s="55">
        <v>2</v>
      </c>
      <c r="M139" s="56">
        <f>K139/G139</f>
        <v>0.6285714285714286</v>
      </c>
      <c r="N139" s="55"/>
      <c r="O139" s="55"/>
      <c r="P139" s="56"/>
      <c r="Q139" s="55"/>
      <c r="R139" s="55"/>
      <c r="S139" s="56"/>
      <c r="T139" s="55"/>
      <c r="U139" s="55"/>
      <c r="V139" s="56"/>
      <c r="W139" s="57"/>
      <c r="X139" s="57"/>
      <c r="Y139" s="56"/>
      <c r="Z139" s="55"/>
      <c r="AA139" s="55"/>
      <c r="AB139" s="55"/>
      <c r="AC139" s="58"/>
    </row>
    <row r="140" spans="2:29" s="4" customFormat="1" ht="12">
      <c r="B140" s="54" t="s">
        <v>134</v>
      </c>
      <c r="C140" s="55">
        <v>3</v>
      </c>
      <c r="D140" s="55">
        <v>104</v>
      </c>
      <c r="E140" s="55">
        <v>86</v>
      </c>
      <c r="F140" s="55">
        <v>5</v>
      </c>
      <c r="G140" s="55">
        <f t="shared" si="16"/>
        <v>81</v>
      </c>
      <c r="H140" s="55"/>
      <c r="I140" s="55"/>
      <c r="J140" s="56"/>
      <c r="K140" s="55">
        <v>65</v>
      </c>
      <c r="L140" s="55">
        <v>3</v>
      </c>
      <c r="M140" s="56">
        <f>K140/G140</f>
        <v>0.8024691358024691</v>
      </c>
      <c r="N140" s="55">
        <v>16</v>
      </c>
      <c r="O140" s="55">
        <v>0</v>
      </c>
      <c r="P140" s="56">
        <f>N140/G140</f>
        <v>0.19753086419753085</v>
      </c>
      <c r="Q140" s="55"/>
      <c r="R140" s="55"/>
      <c r="S140" s="56"/>
      <c r="T140" s="55"/>
      <c r="U140" s="55"/>
      <c r="V140" s="56"/>
      <c r="W140" s="57"/>
      <c r="X140" s="57"/>
      <c r="Y140" s="56"/>
      <c r="Z140" s="55"/>
      <c r="AA140" s="55"/>
      <c r="AB140" s="55"/>
      <c r="AC140" s="58"/>
    </row>
    <row r="141" spans="2:29" s="4" customFormat="1" ht="12">
      <c r="B141" s="54" t="s">
        <v>135</v>
      </c>
      <c r="C141" s="55">
        <v>3</v>
      </c>
      <c r="D141" s="55">
        <v>70</v>
      </c>
      <c r="E141" s="55">
        <v>64</v>
      </c>
      <c r="F141" s="55">
        <v>0</v>
      </c>
      <c r="G141" s="55">
        <f t="shared" si="16"/>
        <v>64</v>
      </c>
      <c r="H141" s="55">
        <v>53</v>
      </c>
      <c r="I141" s="55">
        <v>3</v>
      </c>
      <c r="J141" s="56">
        <f>H141/G141</f>
        <v>0.828125</v>
      </c>
      <c r="K141" s="55">
        <v>11</v>
      </c>
      <c r="L141" s="55"/>
      <c r="M141" s="56">
        <f>K141/G141</f>
        <v>0.171875</v>
      </c>
      <c r="N141" s="55"/>
      <c r="O141" s="55"/>
      <c r="P141" s="56"/>
      <c r="Q141" s="55"/>
      <c r="R141" s="55"/>
      <c r="S141" s="56"/>
      <c r="T141" s="55"/>
      <c r="U141" s="55"/>
      <c r="V141" s="56"/>
      <c r="W141" s="57"/>
      <c r="X141" s="57"/>
      <c r="Y141" s="56"/>
      <c r="Z141" s="55"/>
      <c r="AA141" s="55"/>
      <c r="AB141" s="55"/>
      <c r="AC141" s="58"/>
    </row>
    <row r="142" spans="2:29" s="4" customFormat="1" ht="12">
      <c r="B142" s="54" t="s">
        <v>136</v>
      </c>
      <c r="C142" s="55">
        <v>3</v>
      </c>
      <c r="D142" s="55">
        <v>31</v>
      </c>
      <c r="E142" s="55">
        <v>29</v>
      </c>
      <c r="F142" s="55">
        <v>1</v>
      </c>
      <c r="G142" s="55">
        <f t="shared" si="16"/>
        <v>28</v>
      </c>
      <c r="H142" s="55">
        <v>22</v>
      </c>
      <c r="I142" s="55">
        <v>3</v>
      </c>
      <c r="J142" s="56">
        <f>H142/G142</f>
        <v>0.7857142857142857</v>
      </c>
      <c r="K142" s="55"/>
      <c r="L142" s="55"/>
      <c r="M142" s="56"/>
      <c r="N142" s="55">
        <v>6</v>
      </c>
      <c r="O142" s="55">
        <v>0</v>
      </c>
      <c r="P142" s="56">
        <f>N142/G142</f>
        <v>0.21428571428571427</v>
      </c>
      <c r="Q142" s="55"/>
      <c r="R142" s="55"/>
      <c r="S142" s="56"/>
      <c r="T142" s="55"/>
      <c r="U142" s="55"/>
      <c r="V142" s="56"/>
      <c r="W142" s="57"/>
      <c r="X142" s="57"/>
      <c r="Y142" s="56"/>
      <c r="Z142" s="55"/>
      <c r="AA142" s="55"/>
      <c r="AB142" s="55"/>
      <c r="AC142" s="58"/>
    </row>
    <row r="143" spans="2:29" s="4" customFormat="1" ht="12">
      <c r="B143" s="54" t="s">
        <v>137</v>
      </c>
      <c r="C143" s="55">
        <v>3</v>
      </c>
      <c r="D143" s="55">
        <v>214</v>
      </c>
      <c r="E143" s="55">
        <v>156</v>
      </c>
      <c r="F143" s="55">
        <v>6</v>
      </c>
      <c r="G143" s="55">
        <f t="shared" si="16"/>
        <v>150</v>
      </c>
      <c r="H143" s="55">
        <v>41</v>
      </c>
      <c r="I143" s="55">
        <v>1</v>
      </c>
      <c r="J143" s="56">
        <f>H143/G143</f>
        <v>0.2733333333333333</v>
      </c>
      <c r="K143" s="55">
        <v>20</v>
      </c>
      <c r="L143" s="55"/>
      <c r="M143" s="56">
        <f>K143/G143</f>
        <v>0.13333333333333333</v>
      </c>
      <c r="N143" s="55">
        <v>89</v>
      </c>
      <c r="O143" s="55">
        <v>2</v>
      </c>
      <c r="P143" s="56">
        <f>N143/G143</f>
        <v>0.5933333333333334</v>
      </c>
      <c r="Q143" s="55"/>
      <c r="R143" s="55"/>
      <c r="S143" s="56"/>
      <c r="T143" s="55"/>
      <c r="U143" s="55"/>
      <c r="V143" s="56"/>
      <c r="W143" s="57"/>
      <c r="X143" s="57"/>
      <c r="Y143" s="56"/>
      <c r="Z143" s="55"/>
      <c r="AA143" s="55"/>
      <c r="AB143" s="55"/>
      <c r="AC143" s="58"/>
    </row>
    <row r="144" spans="2:29" s="4" customFormat="1" ht="12">
      <c r="B144" s="54" t="s">
        <v>138</v>
      </c>
      <c r="C144" s="55">
        <v>3</v>
      </c>
      <c r="D144" s="55">
        <v>99</v>
      </c>
      <c r="E144" s="55">
        <v>89</v>
      </c>
      <c r="F144" s="55">
        <v>10</v>
      </c>
      <c r="G144" s="55">
        <f t="shared" si="16"/>
        <v>79</v>
      </c>
      <c r="H144" s="55"/>
      <c r="I144" s="55"/>
      <c r="J144" s="56"/>
      <c r="K144" s="55">
        <v>28</v>
      </c>
      <c r="L144" s="55">
        <v>1</v>
      </c>
      <c r="M144" s="56">
        <f>K144/G144</f>
        <v>0.35443037974683544</v>
      </c>
      <c r="N144" s="55">
        <v>51</v>
      </c>
      <c r="O144" s="55">
        <v>2</v>
      </c>
      <c r="P144" s="56">
        <f>N144/G144</f>
        <v>0.6455696202531646</v>
      </c>
      <c r="Q144" s="55"/>
      <c r="R144" s="55"/>
      <c r="S144" s="56"/>
      <c r="T144" s="55"/>
      <c r="U144" s="55"/>
      <c r="V144" s="56"/>
      <c r="W144" s="57"/>
      <c r="X144" s="57"/>
      <c r="Y144" s="56"/>
      <c r="Z144" s="55"/>
      <c r="AA144" s="55"/>
      <c r="AB144" s="55"/>
      <c r="AC144" s="58"/>
    </row>
    <row r="145" spans="1:29" s="74" customFormat="1" ht="15" customHeight="1">
      <c r="A145" s="4"/>
      <c r="B145" s="66" t="s">
        <v>139</v>
      </c>
      <c r="C145" s="67">
        <f aca="true" t="shared" si="17" ref="C145:I145">SUM(C136:C144)</f>
        <v>21</v>
      </c>
      <c r="D145" s="68">
        <f t="shared" si="17"/>
        <v>686</v>
      </c>
      <c r="E145" s="68">
        <f t="shared" si="17"/>
        <v>561</v>
      </c>
      <c r="F145" s="68">
        <f t="shared" si="17"/>
        <v>26</v>
      </c>
      <c r="G145" s="68">
        <f t="shared" si="17"/>
        <v>535</v>
      </c>
      <c r="H145" s="68">
        <f t="shared" si="17"/>
        <v>168</v>
      </c>
      <c r="I145" s="68">
        <f t="shared" si="17"/>
        <v>9</v>
      </c>
      <c r="J145" s="65">
        <f>H145/G145</f>
        <v>0.31401869158878504</v>
      </c>
      <c r="K145" s="68">
        <f>SUM(K136:K144)</f>
        <v>165</v>
      </c>
      <c r="L145" s="68">
        <f>SUM(L136:L144)</f>
        <v>6</v>
      </c>
      <c r="M145" s="65">
        <f>K145/G145</f>
        <v>0.308411214953271</v>
      </c>
      <c r="N145" s="68">
        <f>SUM(N136:N144)</f>
        <v>202</v>
      </c>
      <c r="O145" s="68">
        <f>SUM(O136:O144)</f>
        <v>6</v>
      </c>
      <c r="P145" s="65">
        <f>N145/G145</f>
        <v>0.3775700934579439</v>
      </c>
      <c r="Q145" s="68"/>
      <c r="R145" s="68"/>
      <c r="S145" s="65"/>
      <c r="T145" s="68"/>
      <c r="U145" s="68"/>
      <c r="V145" s="65"/>
      <c r="W145" s="73"/>
      <c r="X145" s="73"/>
      <c r="Y145" s="65"/>
      <c r="Z145" s="68"/>
      <c r="AA145" s="68"/>
      <c r="AB145" s="68"/>
      <c r="AC145" s="58"/>
    </row>
    <row r="146" spans="1:29" ht="12">
      <c r="A146" s="4"/>
      <c r="B146" s="50"/>
      <c r="C146" s="51"/>
      <c r="D146" s="51"/>
      <c r="E146" s="51"/>
      <c r="F146" s="51"/>
      <c r="G146" s="51"/>
      <c r="H146" s="51"/>
      <c r="I146" s="51"/>
      <c r="J146" s="52"/>
      <c r="K146" s="51"/>
      <c r="L146" s="51"/>
      <c r="M146" s="52"/>
      <c r="N146" s="51"/>
      <c r="O146" s="51"/>
      <c r="P146" s="52"/>
      <c r="Q146" s="51"/>
      <c r="R146" s="51"/>
      <c r="S146" s="52"/>
      <c r="T146" s="51"/>
      <c r="U146" s="51"/>
      <c r="V146" s="52"/>
      <c r="W146" s="53"/>
      <c r="X146" s="53"/>
      <c r="Y146" s="52"/>
      <c r="Z146" s="51"/>
      <c r="AA146" s="51"/>
      <c r="AB146" s="51"/>
      <c r="AC146" s="58"/>
    </row>
    <row r="147" spans="2:29" s="4" customFormat="1" ht="12">
      <c r="B147" s="54" t="s">
        <v>140</v>
      </c>
      <c r="C147" s="55">
        <v>3</v>
      </c>
      <c r="D147" s="55">
        <v>23</v>
      </c>
      <c r="E147" s="55">
        <v>23</v>
      </c>
      <c r="F147" s="55">
        <v>2</v>
      </c>
      <c r="G147" s="55">
        <f>E147-F147</f>
        <v>21</v>
      </c>
      <c r="H147" s="55"/>
      <c r="I147" s="55"/>
      <c r="J147" s="56"/>
      <c r="K147" s="55">
        <v>21</v>
      </c>
      <c r="L147" s="55">
        <v>3</v>
      </c>
      <c r="M147" s="56">
        <f>K147/G147</f>
        <v>1</v>
      </c>
      <c r="N147" s="55"/>
      <c r="O147" s="55"/>
      <c r="P147" s="56"/>
      <c r="Q147" s="55"/>
      <c r="R147" s="55"/>
      <c r="S147" s="56"/>
      <c r="T147" s="55"/>
      <c r="U147" s="55"/>
      <c r="V147" s="56"/>
      <c r="W147" s="57"/>
      <c r="X147" s="57"/>
      <c r="Y147" s="56"/>
      <c r="Z147" s="55"/>
      <c r="AA147" s="55"/>
      <c r="AB147" s="55"/>
      <c r="AC147" s="58"/>
    </row>
    <row r="148" spans="1:29" ht="12">
      <c r="A148" s="4"/>
      <c r="B148" s="75" t="s">
        <v>141</v>
      </c>
      <c r="C148" s="75">
        <f>SUM(C147)</f>
        <v>3</v>
      </c>
      <c r="D148" s="76">
        <f>SUM(D147)</f>
        <v>23</v>
      </c>
      <c r="E148" s="76">
        <f>SUM(E147)</f>
        <v>23</v>
      </c>
      <c r="F148" s="76">
        <f>SUM(F147)</f>
        <v>2</v>
      </c>
      <c r="G148" s="76">
        <f>E148-F148</f>
        <v>21</v>
      </c>
      <c r="H148" s="76"/>
      <c r="I148" s="76"/>
      <c r="J148" s="77"/>
      <c r="K148" s="76">
        <f>SUM(K147)</f>
        <v>21</v>
      </c>
      <c r="L148" s="76">
        <f>SUM(L147)</f>
        <v>3</v>
      </c>
      <c r="M148" s="77">
        <f>K148/G148</f>
        <v>1</v>
      </c>
      <c r="N148" s="76"/>
      <c r="O148" s="76"/>
      <c r="P148" s="77"/>
      <c r="Q148" s="76"/>
      <c r="R148" s="76"/>
      <c r="S148" s="77"/>
      <c r="T148" s="76"/>
      <c r="U148" s="76"/>
      <c r="V148" s="77"/>
      <c r="W148" s="78"/>
      <c r="X148" s="78"/>
      <c r="Y148" s="77"/>
      <c r="Z148" s="76"/>
      <c r="AA148" s="76"/>
      <c r="AB148" s="76"/>
      <c r="AC148" s="58"/>
    </row>
    <row r="149" spans="1:29" ht="12">
      <c r="A149" s="4"/>
      <c r="B149" s="50" t="s">
        <v>142</v>
      </c>
      <c r="C149" s="51"/>
      <c r="D149" s="51"/>
      <c r="E149" s="51"/>
      <c r="F149" s="51"/>
      <c r="G149" s="51"/>
      <c r="H149" s="51"/>
      <c r="I149" s="51"/>
      <c r="J149" s="52"/>
      <c r="K149" s="51"/>
      <c r="L149" s="51"/>
      <c r="M149" s="52"/>
      <c r="N149" s="51"/>
      <c r="O149" s="51"/>
      <c r="P149" s="52"/>
      <c r="Q149" s="51"/>
      <c r="R149" s="51"/>
      <c r="S149" s="52"/>
      <c r="T149" s="51"/>
      <c r="U149" s="51"/>
      <c r="V149" s="52"/>
      <c r="W149" s="53"/>
      <c r="X149" s="53"/>
      <c r="Y149" s="52"/>
      <c r="Z149" s="51"/>
      <c r="AA149" s="51"/>
      <c r="AB149" s="51"/>
      <c r="AC149" s="58"/>
    </row>
    <row r="150" spans="2:29" s="4" customFormat="1" ht="12">
      <c r="B150" s="54" t="s">
        <v>143</v>
      </c>
      <c r="C150" s="55">
        <v>3</v>
      </c>
      <c r="D150" s="55">
        <v>43</v>
      </c>
      <c r="E150" s="55">
        <v>38</v>
      </c>
      <c r="F150" s="55">
        <v>1</v>
      </c>
      <c r="G150" s="55">
        <f>E150-F150</f>
        <v>37</v>
      </c>
      <c r="H150" s="55">
        <v>11</v>
      </c>
      <c r="I150" s="55">
        <v>1</v>
      </c>
      <c r="J150" s="61">
        <f>H150/G150</f>
        <v>0.2972972972972973</v>
      </c>
      <c r="K150" s="55"/>
      <c r="L150" s="55"/>
      <c r="M150" s="56"/>
      <c r="N150" s="55">
        <v>26</v>
      </c>
      <c r="O150" s="55">
        <v>2</v>
      </c>
      <c r="P150" s="56">
        <f>N150/G150</f>
        <v>0.7027027027027027</v>
      </c>
      <c r="Q150" s="55"/>
      <c r="R150" s="55"/>
      <c r="S150" s="56"/>
      <c r="T150" s="55"/>
      <c r="U150" s="55"/>
      <c r="V150" s="56"/>
      <c r="W150" s="57"/>
      <c r="X150" s="57"/>
      <c r="Y150" s="56"/>
      <c r="Z150" s="55"/>
      <c r="AA150" s="55"/>
      <c r="AB150" s="55"/>
      <c r="AC150" s="58"/>
    </row>
    <row r="151" spans="2:29" s="4" customFormat="1" ht="12">
      <c r="B151" s="90" t="s">
        <v>144</v>
      </c>
      <c r="C151" s="55">
        <v>3</v>
      </c>
      <c r="D151" s="55">
        <v>43</v>
      </c>
      <c r="E151" s="55">
        <v>36</v>
      </c>
      <c r="F151" s="55">
        <v>4</v>
      </c>
      <c r="G151" s="55">
        <f>E151-F151</f>
        <v>32</v>
      </c>
      <c r="H151" s="55"/>
      <c r="I151" s="55"/>
      <c r="J151" s="56"/>
      <c r="K151" s="55">
        <v>19</v>
      </c>
      <c r="L151" s="55">
        <v>2</v>
      </c>
      <c r="M151" s="56">
        <f>K151/G151</f>
        <v>0.59375</v>
      </c>
      <c r="N151" s="55">
        <v>13</v>
      </c>
      <c r="O151" s="55">
        <v>1</v>
      </c>
      <c r="P151" s="56">
        <f>N151/G151</f>
        <v>0.40625</v>
      </c>
      <c r="Q151" s="55"/>
      <c r="R151" s="55"/>
      <c r="S151" s="56"/>
      <c r="T151" s="55"/>
      <c r="U151" s="55"/>
      <c r="V151" s="56"/>
      <c r="W151" s="57"/>
      <c r="X151" s="57"/>
      <c r="Y151" s="56"/>
      <c r="Z151" s="55"/>
      <c r="AA151" s="55"/>
      <c r="AB151" s="55"/>
      <c r="AC151" s="58"/>
    </row>
    <row r="152" spans="2:29" s="4" customFormat="1" ht="12">
      <c r="B152" s="90" t="s">
        <v>145</v>
      </c>
      <c r="C152" s="55">
        <v>3</v>
      </c>
      <c r="D152" s="55">
        <v>20</v>
      </c>
      <c r="E152" s="55">
        <v>19</v>
      </c>
      <c r="F152" s="55">
        <v>2</v>
      </c>
      <c r="G152" s="55">
        <f>E152-F152</f>
        <v>17</v>
      </c>
      <c r="H152" s="55">
        <v>8</v>
      </c>
      <c r="I152" s="55">
        <v>1</v>
      </c>
      <c r="J152" s="56">
        <f>H152/G152</f>
        <v>0.47058823529411764</v>
      </c>
      <c r="K152" s="55">
        <v>9</v>
      </c>
      <c r="L152" s="55">
        <v>2</v>
      </c>
      <c r="M152" s="56">
        <f>K152/G152</f>
        <v>0.5294117647058824</v>
      </c>
      <c r="N152" s="55"/>
      <c r="O152" s="55"/>
      <c r="P152" s="56"/>
      <c r="Q152" s="55"/>
      <c r="R152" s="55"/>
      <c r="S152" s="56"/>
      <c r="T152" s="55"/>
      <c r="U152" s="55"/>
      <c r="V152" s="56"/>
      <c r="W152" s="57"/>
      <c r="X152" s="57"/>
      <c r="Y152" s="56"/>
      <c r="Z152" s="55"/>
      <c r="AA152" s="55"/>
      <c r="AB152" s="55"/>
      <c r="AC152" s="58"/>
    </row>
    <row r="153" spans="1:29" s="79" customFormat="1" ht="15" customHeight="1">
      <c r="A153" s="4"/>
      <c r="B153" s="75" t="s">
        <v>146</v>
      </c>
      <c r="C153" s="75">
        <f>SUM(C150:C152)</f>
        <v>9</v>
      </c>
      <c r="D153" s="76">
        <f>SUM(D150:D152)</f>
        <v>106</v>
      </c>
      <c r="E153" s="76">
        <f>SUM(E150:E152)</f>
        <v>93</v>
      </c>
      <c r="F153" s="76">
        <f>SUM(F150:F152)</f>
        <v>7</v>
      </c>
      <c r="G153" s="76">
        <f>E153-F153</f>
        <v>86</v>
      </c>
      <c r="H153" s="76">
        <f>SUM(H150:H152)</f>
        <v>19</v>
      </c>
      <c r="I153" s="76">
        <f>SUM(I150:I152)</f>
        <v>2</v>
      </c>
      <c r="J153" s="77">
        <f>H153/G153</f>
        <v>0.22093023255813954</v>
      </c>
      <c r="K153" s="76">
        <f>SUM(K150:K152)</f>
        <v>28</v>
      </c>
      <c r="L153" s="76">
        <f>SUM(L150:L152)</f>
        <v>4</v>
      </c>
      <c r="M153" s="77">
        <f>K153/G153</f>
        <v>0.32558139534883723</v>
      </c>
      <c r="N153" s="76">
        <f>SUM(N150:N152)</f>
        <v>39</v>
      </c>
      <c r="O153" s="76">
        <f>SUM(O150:O152)</f>
        <v>3</v>
      </c>
      <c r="P153" s="77">
        <f>N153/G153</f>
        <v>0.45348837209302323</v>
      </c>
      <c r="Q153" s="76"/>
      <c r="R153" s="76"/>
      <c r="S153" s="77"/>
      <c r="T153" s="76"/>
      <c r="U153" s="76"/>
      <c r="V153" s="77"/>
      <c r="W153" s="78"/>
      <c r="X153" s="78"/>
      <c r="Y153" s="77"/>
      <c r="Z153" s="76"/>
      <c r="AA153" s="76"/>
      <c r="AB153" s="76"/>
      <c r="AC153" s="58"/>
    </row>
    <row r="154" spans="1:29" ht="12">
      <c r="A154" s="4"/>
      <c r="B154" s="50"/>
      <c r="C154" s="51"/>
      <c r="D154" s="51"/>
      <c r="E154" s="51"/>
      <c r="F154" s="51"/>
      <c r="G154" s="51"/>
      <c r="H154" s="51"/>
      <c r="I154" s="51"/>
      <c r="J154" s="52"/>
      <c r="K154" s="51"/>
      <c r="L154" s="51"/>
      <c r="M154" s="52"/>
      <c r="N154" s="51"/>
      <c r="O154" s="51"/>
      <c r="P154" s="52"/>
      <c r="Q154" s="51"/>
      <c r="R154" s="51"/>
      <c r="S154" s="52"/>
      <c r="T154" s="51"/>
      <c r="U154" s="51"/>
      <c r="V154" s="52"/>
      <c r="W154" s="53"/>
      <c r="X154" s="53"/>
      <c r="Y154" s="52"/>
      <c r="Z154" s="51"/>
      <c r="AA154" s="51"/>
      <c r="AB154" s="51"/>
      <c r="AC154" s="58"/>
    </row>
    <row r="155" spans="2:29" s="4" customFormat="1" ht="12">
      <c r="B155" s="54" t="s">
        <v>147</v>
      </c>
      <c r="C155" s="55">
        <v>3</v>
      </c>
      <c r="D155" s="55">
        <v>59</v>
      </c>
      <c r="E155" s="55">
        <v>58</v>
      </c>
      <c r="F155" s="55">
        <v>2</v>
      </c>
      <c r="G155" s="55">
        <f>E155-F155</f>
        <v>56</v>
      </c>
      <c r="H155" s="55">
        <v>24</v>
      </c>
      <c r="I155" s="55">
        <v>1</v>
      </c>
      <c r="J155" s="56">
        <f>H155/G155</f>
        <v>0.42857142857142855</v>
      </c>
      <c r="K155" s="55">
        <v>16</v>
      </c>
      <c r="L155" s="55">
        <v>1</v>
      </c>
      <c r="M155" s="56">
        <f>K155/G155</f>
        <v>0.2857142857142857</v>
      </c>
      <c r="N155" s="55">
        <v>16</v>
      </c>
      <c r="O155" s="81">
        <v>1</v>
      </c>
      <c r="P155" s="56">
        <f>N155/G155</f>
        <v>0.2857142857142857</v>
      </c>
      <c r="Q155" s="82"/>
      <c r="R155" s="55"/>
      <c r="S155" s="56"/>
      <c r="T155" s="55"/>
      <c r="U155" s="55"/>
      <c r="V155" s="56"/>
      <c r="W155" s="57"/>
      <c r="X155" s="57"/>
      <c r="Y155" s="56"/>
      <c r="Z155" s="55"/>
      <c r="AA155" s="55"/>
      <c r="AB155" s="55"/>
      <c r="AC155" s="58"/>
    </row>
    <row r="156" spans="2:29" s="4" customFormat="1" ht="12">
      <c r="B156" s="54" t="s">
        <v>148</v>
      </c>
      <c r="C156" s="55">
        <v>3</v>
      </c>
      <c r="D156" s="55">
        <v>23</v>
      </c>
      <c r="E156" s="55">
        <v>20</v>
      </c>
      <c r="F156" s="55">
        <v>5</v>
      </c>
      <c r="G156" s="55">
        <f>E156-F156</f>
        <v>15</v>
      </c>
      <c r="H156" s="55">
        <v>15</v>
      </c>
      <c r="I156" s="55">
        <v>3</v>
      </c>
      <c r="J156" s="56">
        <f>H156/G156</f>
        <v>1</v>
      </c>
      <c r="K156" s="55"/>
      <c r="L156" s="55"/>
      <c r="M156" s="56"/>
      <c r="N156" s="55"/>
      <c r="O156" s="55"/>
      <c r="P156" s="56"/>
      <c r="Q156" s="55"/>
      <c r="R156" s="55"/>
      <c r="S156" s="56"/>
      <c r="T156" s="55"/>
      <c r="U156" s="55"/>
      <c r="V156" s="56"/>
      <c r="W156" s="57"/>
      <c r="X156" s="57"/>
      <c r="Y156" s="56"/>
      <c r="Z156" s="80"/>
      <c r="AA156" s="80"/>
      <c r="AB156" s="80"/>
      <c r="AC156" s="58"/>
    </row>
    <row r="157" spans="1:29" s="74" customFormat="1" ht="16.5" customHeight="1">
      <c r="A157" s="4"/>
      <c r="B157" s="66" t="s">
        <v>149</v>
      </c>
      <c r="C157" s="67">
        <f aca="true" t="shared" si="18" ref="C157:I157">C129+C135+C145+C148+C153+C155+C156</f>
        <v>387</v>
      </c>
      <c r="D157" s="68">
        <f t="shared" si="18"/>
        <v>8280</v>
      </c>
      <c r="E157" s="68">
        <f t="shared" si="18"/>
        <v>7548</v>
      </c>
      <c r="F157" s="68">
        <f t="shared" si="18"/>
        <v>509</v>
      </c>
      <c r="G157" s="68">
        <f t="shared" si="18"/>
        <v>7039</v>
      </c>
      <c r="H157" s="68">
        <f t="shared" si="18"/>
        <v>4387</v>
      </c>
      <c r="I157" s="68">
        <f t="shared" si="18"/>
        <v>248</v>
      </c>
      <c r="J157" s="65">
        <f>H157/G157</f>
        <v>0.6232419377752522</v>
      </c>
      <c r="K157" s="68">
        <f>K129+K135+K145+K148+K153+K155+K156</f>
        <v>1836.5</v>
      </c>
      <c r="L157" s="68">
        <f>L129+L135+L145+L148+L153+L155+L156</f>
        <v>95</v>
      </c>
      <c r="M157" s="65">
        <f>K157/G157</f>
        <v>0.2609035374342946</v>
      </c>
      <c r="N157" s="68">
        <f>N129+N135+N145+N148+N153+N155+N156</f>
        <v>748.5</v>
      </c>
      <c r="O157" s="68">
        <f>O129+O135+O145+O148+O153+O155+O156</f>
        <v>40.5</v>
      </c>
      <c r="P157" s="65">
        <f>N157/G157</f>
        <v>0.10633612729080835</v>
      </c>
      <c r="Q157" s="68">
        <f>Q129+Q135+Q145+Q148+Q153+Q155+Q156</f>
        <v>12</v>
      </c>
      <c r="R157" s="68">
        <f>R129+R135+R145+R148+R153+R155+R156</f>
        <v>0.5</v>
      </c>
      <c r="S157" s="65">
        <f>S129+S135+S145+S148+S153+S155+S156</f>
        <v>0.0019649582446373015</v>
      </c>
      <c r="T157" s="68">
        <f>T129+T135+T145+T148+T153+T155+T156</f>
        <v>25</v>
      </c>
      <c r="U157" s="68">
        <f>U129+U135+U145+U148+U153+U155+U156</f>
        <v>1</v>
      </c>
      <c r="V157" s="65">
        <f>T157/G157</f>
        <v>0.003551640858076431</v>
      </c>
      <c r="W157" s="68">
        <f>W129+W135+W145+W148+W153+W155+W156</f>
        <v>0</v>
      </c>
      <c r="X157" s="68">
        <f>X129+X135+X145+X148+X153+X155+X156</f>
        <v>0</v>
      </c>
      <c r="Y157" s="65">
        <f>W157/G157</f>
        <v>0</v>
      </c>
      <c r="Z157" s="68">
        <f>Z129+Z135+Z145+Z148+Z153+Z155+Z156</f>
        <v>30</v>
      </c>
      <c r="AA157" s="68">
        <f>AA129+AA135+AA145+AA148+AA153+AA155+AA156</f>
        <v>2</v>
      </c>
      <c r="AB157" s="65">
        <f>AB129+AB135+AB145+AB148+AB153+AB155+AB156</f>
        <v>0.004912395611593253</v>
      </c>
      <c r="AC157" s="58"/>
    </row>
    <row r="158" ht="12">
      <c r="A158" s="4"/>
    </row>
    <row r="159" spans="1:5" ht="12">
      <c r="A159" s="4"/>
      <c r="E159" s="140">
        <f>E157/D157</f>
        <v>0.9115942028985508</v>
      </c>
    </row>
    <row r="160" ht="12">
      <c r="A160" s="4"/>
    </row>
    <row r="161" ht="12">
      <c r="A161" s="4"/>
    </row>
    <row r="162" ht="12">
      <c r="A162" s="4"/>
    </row>
    <row r="163" ht="12">
      <c r="A163" s="4"/>
    </row>
  </sheetData>
  <sheetProtection/>
  <printOptions/>
  <pageMargins left="0.2362204724409449" right="0" top="0.5118110236220472" bottom="0.31496062992125984" header="0.1968503937007874" footer="0.31496062992125984"/>
  <pageSetup fitToHeight="2" fitToWidth="0" horizontalDpi="300" verticalDpi="300" orientation="landscape" paperSize="9" scale="50" r:id="rId1"/>
  <headerFooter alignWithMargins="0">
    <oddHeader>&amp;C&amp;"Times New Roman,Normal"COMMISSIONS CONSULTATIVES PARITAIRES COMPETENTES A L'EGARD DES OUVRIERS DES PARCS ET ATELIERS 
ELECTIONS DU 16 mai 2006</oddHeader>
  </headerFooter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1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28" sqref="B28"/>
    </sheetView>
  </sheetViews>
  <sheetFormatPr defaultColWidth="11.421875" defaultRowHeight="12.75"/>
  <cols>
    <col min="1" max="1" width="33.140625" style="3" bestFit="1" customWidth="1"/>
    <col min="2" max="2" width="11.00390625" style="2" customWidth="1"/>
    <col min="3" max="3" width="11.140625" style="3" bestFit="1" customWidth="1"/>
    <col min="4" max="4" width="11.57421875" style="3" bestFit="1" customWidth="1"/>
    <col min="5" max="5" width="6.57421875" style="3" bestFit="1" customWidth="1"/>
    <col min="6" max="6" width="12.28125" style="3" bestFit="1" customWidth="1"/>
    <col min="7" max="7" width="5.421875" style="3" customWidth="1"/>
    <col min="8" max="8" width="8.28125" style="3" bestFit="1" customWidth="1"/>
    <col min="9" max="9" width="8.00390625" style="5" customWidth="1"/>
    <col min="10" max="10" width="6.140625" style="3" customWidth="1"/>
    <col min="11" max="11" width="8.28125" style="3" bestFit="1" customWidth="1"/>
    <col min="12" max="12" width="8.140625" style="5" customWidth="1"/>
    <col min="13" max="13" width="5.28125" style="3" customWidth="1"/>
    <col min="14" max="14" width="8.28125" style="3" bestFit="1" customWidth="1"/>
    <col min="15" max="15" width="8.140625" style="5" customWidth="1"/>
    <col min="16" max="16" width="5.421875" style="3" customWidth="1"/>
    <col min="17" max="17" width="8.28125" style="3" bestFit="1" customWidth="1"/>
    <col min="18" max="18" width="7.00390625" style="5" customWidth="1"/>
    <col min="19" max="19" width="5.8515625" style="3" customWidth="1"/>
    <col min="20" max="20" width="8.28125" style="3" bestFit="1" customWidth="1"/>
    <col min="21" max="21" width="6.7109375" style="5" customWidth="1"/>
    <col min="22" max="22" width="6.7109375" style="6" customWidth="1"/>
    <col min="23" max="23" width="8.28125" style="6" bestFit="1" customWidth="1"/>
    <col min="24" max="24" width="6.421875" style="5" customWidth="1"/>
    <col min="25" max="25" width="6.28125" style="3" bestFit="1" customWidth="1"/>
    <col min="26" max="26" width="8.28125" style="3" bestFit="1" customWidth="1"/>
    <col min="27" max="27" width="12.7109375" style="3" customWidth="1"/>
    <col min="28" max="16384" width="11.421875" style="3" customWidth="1"/>
  </cols>
  <sheetData>
    <row r="1" spans="1:26" ht="12">
      <c r="A1" s="1" t="s">
        <v>0</v>
      </c>
      <c r="F1" s="4"/>
      <c r="Y1" s="5"/>
      <c r="Z1" s="5"/>
    </row>
    <row r="2" spans="1:24" ht="12">
      <c r="A2" s="7" t="s">
        <v>1</v>
      </c>
      <c r="B2" s="8"/>
      <c r="C2" s="8"/>
      <c r="D2" s="8"/>
      <c r="E2" s="8"/>
      <c r="F2" s="8"/>
      <c r="G2" s="8"/>
      <c r="H2" s="8"/>
      <c r="I2" s="9"/>
      <c r="J2" s="8"/>
      <c r="K2" s="10"/>
      <c r="L2" s="11"/>
      <c r="M2" s="10"/>
      <c r="N2" s="10"/>
      <c r="O2" s="11"/>
      <c r="P2" s="10"/>
      <c r="Q2" s="10"/>
      <c r="R2" s="11"/>
      <c r="S2" s="10"/>
      <c r="T2" s="10"/>
      <c r="U2" s="11"/>
      <c r="V2" s="12"/>
      <c r="W2" s="12"/>
      <c r="X2" s="11"/>
    </row>
    <row r="3" ht="12">
      <c r="A3" s="13" t="s">
        <v>2</v>
      </c>
    </row>
    <row r="4" ht="12">
      <c r="A4" s="13"/>
    </row>
    <row r="5" spans="1:27" s="28" customFormat="1" ht="12">
      <c r="A5" s="14"/>
      <c r="B5" s="15" t="s">
        <v>3</v>
      </c>
      <c r="C5" s="16"/>
      <c r="D5" s="17"/>
      <c r="E5" s="18"/>
      <c r="F5" s="19"/>
      <c r="G5" s="18"/>
      <c r="H5" s="19"/>
      <c r="I5" s="20"/>
      <c r="J5" s="18"/>
      <c r="K5" s="19"/>
      <c r="L5" s="21"/>
      <c r="M5" s="18"/>
      <c r="N5" s="19"/>
      <c r="O5" s="20"/>
      <c r="P5" s="18"/>
      <c r="Q5" s="19"/>
      <c r="R5" s="20"/>
      <c r="S5" s="22"/>
      <c r="T5" s="23"/>
      <c r="U5" s="24"/>
      <c r="V5" s="25"/>
      <c r="W5" s="25"/>
      <c r="X5" s="26"/>
      <c r="Y5" s="22"/>
      <c r="Z5" s="23"/>
      <c r="AA5" s="27"/>
    </row>
    <row r="6" spans="1:27" s="28" customFormat="1" ht="12">
      <c r="A6" s="29" t="s">
        <v>4</v>
      </c>
      <c r="B6" s="29" t="s">
        <v>5</v>
      </c>
      <c r="C6" s="30" t="s">
        <v>6</v>
      </c>
      <c r="D6" s="31"/>
      <c r="E6" s="30" t="s">
        <v>7</v>
      </c>
      <c r="F6" s="32"/>
      <c r="G6" s="30" t="s">
        <v>8</v>
      </c>
      <c r="H6" s="32"/>
      <c r="I6" s="33"/>
      <c r="J6" s="30" t="s">
        <v>9</v>
      </c>
      <c r="K6" s="32"/>
      <c r="L6" s="34"/>
      <c r="M6" s="30" t="s">
        <v>10</v>
      </c>
      <c r="N6" s="32"/>
      <c r="O6" s="33"/>
      <c r="P6" s="30" t="s">
        <v>11</v>
      </c>
      <c r="Q6" s="32"/>
      <c r="R6" s="33"/>
      <c r="S6" s="30" t="s">
        <v>12</v>
      </c>
      <c r="T6" s="35"/>
      <c r="U6" s="34"/>
      <c r="V6" s="36" t="s">
        <v>13</v>
      </c>
      <c r="W6" s="36"/>
      <c r="X6" s="33"/>
      <c r="Y6" s="30" t="s">
        <v>158</v>
      </c>
      <c r="Z6" s="35"/>
      <c r="AA6" s="31"/>
    </row>
    <row r="7" spans="1:27" s="28" customFormat="1" ht="12">
      <c r="A7" s="29" t="s">
        <v>14</v>
      </c>
      <c r="B7" s="29" t="s">
        <v>15</v>
      </c>
      <c r="C7" s="37"/>
      <c r="D7" s="38"/>
      <c r="E7" s="37"/>
      <c r="F7" s="39"/>
      <c r="G7" s="37"/>
      <c r="H7" s="39"/>
      <c r="I7" s="40"/>
      <c r="J7" s="37"/>
      <c r="K7" s="39"/>
      <c r="L7" s="41"/>
      <c r="M7" s="37"/>
      <c r="N7" s="39"/>
      <c r="O7" s="40"/>
      <c r="P7" s="37"/>
      <c r="Q7" s="39"/>
      <c r="R7" s="40"/>
      <c r="S7" s="30"/>
      <c r="T7" s="35"/>
      <c r="U7" s="34"/>
      <c r="V7" s="36"/>
      <c r="W7" s="36"/>
      <c r="X7" s="33"/>
      <c r="Y7" s="42"/>
      <c r="Z7" s="43"/>
      <c r="AA7" s="44"/>
    </row>
    <row r="8" spans="1:27" s="49" customFormat="1" ht="24">
      <c r="A8" s="45" t="s">
        <v>16</v>
      </c>
      <c r="B8" s="45"/>
      <c r="C8" s="46" t="s">
        <v>17</v>
      </c>
      <c r="D8" s="46" t="s">
        <v>18</v>
      </c>
      <c r="E8" s="46" t="s">
        <v>19</v>
      </c>
      <c r="F8" s="46" t="s">
        <v>20</v>
      </c>
      <c r="G8" s="46" t="s">
        <v>21</v>
      </c>
      <c r="H8" s="46" t="s">
        <v>22</v>
      </c>
      <c r="I8" s="47" t="s">
        <v>23</v>
      </c>
      <c r="J8" s="46" t="s">
        <v>21</v>
      </c>
      <c r="K8" s="46" t="s">
        <v>22</v>
      </c>
      <c r="L8" s="47" t="s">
        <v>23</v>
      </c>
      <c r="M8" s="46" t="s">
        <v>21</v>
      </c>
      <c r="N8" s="46" t="s">
        <v>22</v>
      </c>
      <c r="O8" s="47" t="s">
        <v>23</v>
      </c>
      <c r="P8" s="46" t="s">
        <v>21</v>
      </c>
      <c r="Q8" s="46" t="s">
        <v>22</v>
      </c>
      <c r="R8" s="47" t="s">
        <v>23</v>
      </c>
      <c r="S8" s="46" t="s">
        <v>21</v>
      </c>
      <c r="T8" s="46" t="s">
        <v>22</v>
      </c>
      <c r="U8" s="47" t="s">
        <v>23</v>
      </c>
      <c r="V8" s="48" t="s">
        <v>21</v>
      </c>
      <c r="W8" s="48" t="s">
        <v>22</v>
      </c>
      <c r="X8" s="47" t="s">
        <v>23</v>
      </c>
      <c r="Y8" s="46" t="s">
        <v>21</v>
      </c>
      <c r="Z8" s="45" t="s">
        <v>22</v>
      </c>
      <c r="AA8" s="45" t="s">
        <v>23</v>
      </c>
    </row>
    <row r="9" spans="1:27" ht="12">
      <c r="A9" s="50" t="s">
        <v>24</v>
      </c>
      <c r="B9" s="51"/>
      <c r="C9" s="50"/>
      <c r="D9" s="50"/>
      <c r="E9" s="50"/>
      <c r="F9" s="50"/>
      <c r="G9" s="51"/>
      <c r="H9" s="51"/>
      <c r="I9" s="52"/>
      <c r="J9" s="51"/>
      <c r="K9" s="51"/>
      <c r="L9" s="52"/>
      <c r="M9" s="51"/>
      <c r="N9" s="51"/>
      <c r="O9" s="52"/>
      <c r="P9" s="51"/>
      <c r="Q9" s="51"/>
      <c r="R9" s="52"/>
      <c r="S9" s="51"/>
      <c r="T9" s="51"/>
      <c r="U9" s="52"/>
      <c r="V9" s="53"/>
      <c r="W9" s="53"/>
      <c r="X9" s="52"/>
      <c r="Y9" s="51"/>
      <c r="Z9" s="51"/>
      <c r="AA9" s="51"/>
    </row>
    <row r="10" spans="1:28" s="4" customFormat="1" ht="12">
      <c r="A10" s="54" t="s">
        <v>25</v>
      </c>
      <c r="B10" s="55">
        <v>3</v>
      </c>
      <c r="C10" s="55">
        <v>75</v>
      </c>
      <c r="D10" s="55">
        <v>64</v>
      </c>
      <c r="E10" s="55">
        <v>6</v>
      </c>
      <c r="F10" s="55">
        <f aca="true" t="shared" si="0" ref="F10:F73">D10-E10</f>
        <v>58</v>
      </c>
      <c r="G10" s="55">
        <v>41</v>
      </c>
      <c r="H10" s="55">
        <v>2</v>
      </c>
      <c r="I10" s="56">
        <f aca="true" t="shared" si="1" ref="I10:I23">G10/F10</f>
        <v>0.7068965517241379</v>
      </c>
      <c r="J10" s="55">
        <v>17</v>
      </c>
      <c r="K10" s="55">
        <v>1</v>
      </c>
      <c r="L10" s="56">
        <f>J10/F10</f>
        <v>0.29310344827586204</v>
      </c>
      <c r="M10" s="55"/>
      <c r="N10" s="55"/>
      <c r="O10" s="56"/>
      <c r="P10" s="55"/>
      <c r="Q10" s="55"/>
      <c r="R10" s="56"/>
      <c r="S10" s="55"/>
      <c r="T10" s="55"/>
      <c r="U10" s="56"/>
      <c r="V10" s="57"/>
      <c r="W10" s="57"/>
      <c r="X10" s="56"/>
      <c r="Y10" s="55"/>
      <c r="Z10" s="55"/>
      <c r="AA10" s="55"/>
      <c r="AB10" s="58"/>
    </row>
    <row r="11" spans="1:28" s="4" customFormat="1" ht="12">
      <c r="A11" s="54" t="s">
        <v>26</v>
      </c>
      <c r="B11" s="55">
        <v>3</v>
      </c>
      <c r="C11" s="55">
        <v>92</v>
      </c>
      <c r="D11" s="55">
        <v>88</v>
      </c>
      <c r="E11" s="55">
        <v>8</v>
      </c>
      <c r="F11" s="55">
        <f t="shared" si="0"/>
        <v>80</v>
      </c>
      <c r="G11" s="55">
        <v>55</v>
      </c>
      <c r="H11" s="55">
        <v>2</v>
      </c>
      <c r="I11" s="56">
        <f t="shared" si="1"/>
        <v>0.6875</v>
      </c>
      <c r="J11" s="55"/>
      <c r="K11" s="55"/>
      <c r="L11" s="56"/>
      <c r="M11" s="55">
        <v>25</v>
      </c>
      <c r="N11" s="55">
        <v>1</v>
      </c>
      <c r="O11" s="56">
        <f>M11/F11</f>
        <v>0.3125</v>
      </c>
      <c r="P11" s="55"/>
      <c r="Q11" s="55"/>
      <c r="R11" s="56"/>
      <c r="S11" s="55"/>
      <c r="T11" s="55"/>
      <c r="U11" s="56"/>
      <c r="V11" s="57"/>
      <c r="W11" s="57"/>
      <c r="X11" s="56"/>
      <c r="Y11" s="55"/>
      <c r="Z11" s="55"/>
      <c r="AA11" s="55"/>
      <c r="AB11" s="58"/>
    </row>
    <row r="12" spans="1:28" s="4" customFormat="1" ht="12">
      <c r="A12" s="54" t="s">
        <v>27</v>
      </c>
      <c r="B12" s="55">
        <v>3</v>
      </c>
      <c r="C12" s="55">
        <v>70</v>
      </c>
      <c r="D12" s="55">
        <v>68</v>
      </c>
      <c r="E12" s="55">
        <v>8</v>
      </c>
      <c r="F12" s="55">
        <f t="shared" si="0"/>
        <v>60</v>
      </c>
      <c r="G12" s="55">
        <v>60</v>
      </c>
      <c r="H12" s="55">
        <v>3</v>
      </c>
      <c r="I12" s="56">
        <f t="shared" si="1"/>
        <v>1</v>
      </c>
      <c r="J12" s="55"/>
      <c r="K12" s="55"/>
      <c r="L12" s="56"/>
      <c r="M12" s="55"/>
      <c r="N12" s="55"/>
      <c r="O12" s="56"/>
      <c r="P12" s="55"/>
      <c r="Q12" s="55"/>
      <c r="R12" s="56"/>
      <c r="S12" s="55"/>
      <c r="T12" s="55"/>
      <c r="U12" s="56"/>
      <c r="V12" s="57"/>
      <c r="W12" s="57"/>
      <c r="X12" s="56"/>
      <c r="Y12" s="55"/>
      <c r="Z12" s="55"/>
      <c r="AA12" s="55"/>
      <c r="AB12" s="58"/>
    </row>
    <row r="13" spans="1:28" s="4" customFormat="1" ht="12">
      <c r="A13" s="54" t="s">
        <v>28</v>
      </c>
      <c r="B13" s="55">
        <v>3</v>
      </c>
      <c r="C13" s="55">
        <v>44</v>
      </c>
      <c r="D13" s="55">
        <v>44</v>
      </c>
      <c r="E13" s="55">
        <v>2</v>
      </c>
      <c r="F13" s="55">
        <f t="shared" si="0"/>
        <v>42</v>
      </c>
      <c r="G13" s="55">
        <v>25</v>
      </c>
      <c r="H13" s="55">
        <v>2</v>
      </c>
      <c r="I13" s="56">
        <f t="shared" si="1"/>
        <v>0.5952380952380952</v>
      </c>
      <c r="J13" s="55">
        <v>17</v>
      </c>
      <c r="K13" s="55">
        <v>1</v>
      </c>
      <c r="L13" s="56">
        <f>J13/F13</f>
        <v>0.40476190476190477</v>
      </c>
      <c r="M13" s="55"/>
      <c r="N13" s="55"/>
      <c r="O13" s="56"/>
      <c r="P13" s="55"/>
      <c r="Q13" s="55"/>
      <c r="R13" s="56"/>
      <c r="S13" s="55"/>
      <c r="T13" s="55"/>
      <c r="U13" s="56"/>
      <c r="V13" s="57"/>
      <c r="W13" s="57"/>
      <c r="X13" s="56"/>
      <c r="Y13" s="55"/>
      <c r="Z13" s="55"/>
      <c r="AA13" s="55"/>
      <c r="AB13" s="58"/>
    </row>
    <row r="14" spans="1:28" s="4" customFormat="1" ht="12">
      <c r="A14" s="54" t="s">
        <v>29</v>
      </c>
      <c r="B14" s="55">
        <v>3</v>
      </c>
      <c r="C14" s="55">
        <v>56</v>
      </c>
      <c r="D14" s="55">
        <v>48</v>
      </c>
      <c r="E14" s="55">
        <v>15</v>
      </c>
      <c r="F14" s="55">
        <f t="shared" si="0"/>
        <v>33</v>
      </c>
      <c r="G14" s="55">
        <v>33</v>
      </c>
      <c r="H14" s="55">
        <v>3</v>
      </c>
      <c r="I14" s="56">
        <f t="shared" si="1"/>
        <v>1</v>
      </c>
      <c r="J14" s="55"/>
      <c r="K14" s="55"/>
      <c r="L14" s="56"/>
      <c r="M14" s="55"/>
      <c r="N14" s="55"/>
      <c r="O14" s="56"/>
      <c r="P14" s="55"/>
      <c r="Q14" s="55"/>
      <c r="R14" s="56"/>
      <c r="S14" s="55"/>
      <c r="T14" s="55"/>
      <c r="U14" s="56"/>
      <c r="V14" s="57"/>
      <c r="W14" s="57"/>
      <c r="X14" s="56"/>
      <c r="Y14" s="55"/>
      <c r="Z14" s="55"/>
      <c r="AA14" s="55"/>
      <c r="AB14" s="58"/>
    </row>
    <row r="15" spans="1:28" s="4" customFormat="1" ht="12">
      <c r="A15" s="54" t="s">
        <v>30</v>
      </c>
      <c r="B15" s="55">
        <v>3</v>
      </c>
      <c r="C15" s="55">
        <v>63</v>
      </c>
      <c r="D15" s="55">
        <v>56</v>
      </c>
      <c r="E15" s="55">
        <v>1</v>
      </c>
      <c r="F15" s="55">
        <f t="shared" si="0"/>
        <v>55</v>
      </c>
      <c r="G15" s="55">
        <v>47</v>
      </c>
      <c r="H15" s="55">
        <v>3</v>
      </c>
      <c r="I15" s="56">
        <f t="shared" si="1"/>
        <v>0.8545454545454545</v>
      </c>
      <c r="J15" s="55">
        <v>8</v>
      </c>
      <c r="K15" s="55"/>
      <c r="L15" s="56">
        <f>J15/F15</f>
        <v>0.14545454545454545</v>
      </c>
      <c r="M15" s="55"/>
      <c r="N15" s="55"/>
      <c r="O15" s="56"/>
      <c r="P15" s="55"/>
      <c r="Q15" s="55"/>
      <c r="R15" s="56"/>
      <c r="S15" s="55"/>
      <c r="T15" s="55"/>
      <c r="U15" s="56"/>
      <c r="V15" s="57"/>
      <c r="W15" s="57"/>
      <c r="X15" s="56"/>
      <c r="Y15" s="55"/>
      <c r="Z15" s="55"/>
      <c r="AA15" s="55"/>
      <c r="AB15" s="58"/>
    </row>
    <row r="16" spans="1:28" s="4" customFormat="1" ht="12">
      <c r="A16" s="54" t="s">
        <v>31</v>
      </c>
      <c r="B16" s="55">
        <v>3</v>
      </c>
      <c r="C16" s="55">
        <v>68</v>
      </c>
      <c r="D16" s="55">
        <v>64</v>
      </c>
      <c r="E16" s="55">
        <v>0</v>
      </c>
      <c r="F16" s="55">
        <f t="shared" si="0"/>
        <v>64</v>
      </c>
      <c r="G16" s="55">
        <v>14</v>
      </c>
      <c r="H16" s="55">
        <v>0</v>
      </c>
      <c r="I16" s="56">
        <f t="shared" si="1"/>
        <v>0.21875</v>
      </c>
      <c r="J16" s="55">
        <v>50</v>
      </c>
      <c r="K16" s="55">
        <v>3</v>
      </c>
      <c r="L16" s="56">
        <f>J16/F16</f>
        <v>0.78125</v>
      </c>
      <c r="M16" s="55"/>
      <c r="N16" s="55"/>
      <c r="O16" s="56"/>
      <c r="P16" s="55"/>
      <c r="Q16" s="55"/>
      <c r="R16" s="56"/>
      <c r="S16" s="55"/>
      <c r="T16" s="55"/>
      <c r="U16" s="56"/>
      <c r="V16" s="57"/>
      <c r="W16" s="57"/>
      <c r="X16" s="56"/>
      <c r="Y16" s="55"/>
      <c r="Z16" s="55"/>
      <c r="AA16" s="55"/>
      <c r="AB16" s="58"/>
    </row>
    <row r="17" spans="1:28" s="4" customFormat="1" ht="12">
      <c r="A17" s="54" t="s">
        <v>32</v>
      </c>
      <c r="B17" s="55">
        <v>3</v>
      </c>
      <c r="C17" s="55">
        <v>39</v>
      </c>
      <c r="D17" s="55">
        <v>38</v>
      </c>
      <c r="E17" s="55">
        <v>5</v>
      </c>
      <c r="F17" s="55">
        <f t="shared" si="0"/>
        <v>33</v>
      </c>
      <c r="G17" s="55">
        <v>25</v>
      </c>
      <c r="H17" s="55">
        <v>3</v>
      </c>
      <c r="I17" s="56">
        <f t="shared" si="1"/>
        <v>0.7575757575757576</v>
      </c>
      <c r="J17" s="55"/>
      <c r="K17" s="55"/>
      <c r="L17" s="56"/>
      <c r="M17" s="55">
        <v>8</v>
      </c>
      <c r="N17" s="55">
        <v>0</v>
      </c>
      <c r="O17" s="56">
        <f>M17/F17</f>
        <v>0.24242424242424243</v>
      </c>
      <c r="P17" s="55"/>
      <c r="Q17" s="55"/>
      <c r="R17" s="56"/>
      <c r="S17" s="55"/>
      <c r="T17" s="55"/>
      <c r="U17" s="56"/>
      <c r="V17" s="57"/>
      <c r="W17" s="57"/>
      <c r="X17" s="56"/>
      <c r="Y17" s="55"/>
      <c r="Z17" s="55"/>
      <c r="AA17" s="55"/>
      <c r="AB17" s="58"/>
    </row>
    <row r="18" spans="1:28" s="4" customFormat="1" ht="12">
      <c r="A18" s="54" t="s">
        <v>33</v>
      </c>
      <c r="B18" s="55">
        <v>3</v>
      </c>
      <c r="C18" s="55">
        <v>48</v>
      </c>
      <c r="D18" s="55">
        <v>46</v>
      </c>
      <c r="E18" s="55">
        <v>0</v>
      </c>
      <c r="F18" s="55">
        <f t="shared" si="0"/>
        <v>46</v>
      </c>
      <c r="G18" s="55">
        <v>34</v>
      </c>
      <c r="H18" s="55">
        <v>2</v>
      </c>
      <c r="I18" s="56">
        <f t="shared" si="1"/>
        <v>0.7391304347826086</v>
      </c>
      <c r="J18" s="55">
        <v>12</v>
      </c>
      <c r="K18" s="55">
        <v>1</v>
      </c>
      <c r="L18" s="56">
        <f aca="true" t="shared" si="2" ref="L18:L27">J18/F18</f>
        <v>0.2608695652173913</v>
      </c>
      <c r="M18" s="55"/>
      <c r="N18" s="55"/>
      <c r="O18" s="56"/>
      <c r="P18" s="55"/>
      <c r="Q18" s="55"/>
      <c r="R18" s="56"/>
      <c r="S18" s="55"/>
      <c r="T18" s="55"/>
      <c r="U18" s="56"/>
      <c r="V18" s="57"/>
      <c r="W18" s="57"/>
      <c r="X18" s="56"/>
      <c r="Y18" s="55"/>
      <c r="Z18" s="55"/>
      <c r="AA18" s="55"/>
      <c r="AB18" s="58"/>
    </row>
    <row r="19" spans="1:28" s="4" customFormat="1" ht="12">
      <c r="A19" s="54" t="s">
        <v>34</v>
      </c>
      <c r="B19" s="55">
        <v>3</v>
      </c>
      <c r="C19" s="55">
        <v>44</v>
      </c>
      <c r="D19" s="55">
        <v>42</v>
      </c>
      <c r="E19" s="55">
        <v>5</v>
      </c>
      <c r="F19" s="55">
        <f t="shared" si="0"/>
        <v>37</v>
      </c>
      <c r="G19" s="55">
        <v>22</v>
      </c>
      <c r="H19" s="55">
        <v>2</v>
      </c>
      <c r="I19" s="56">
        <f t="shared" si="1"/>
        <v>0.5945945945945946</v>
      </c>
      <c r="J19" s="55">
        <v>15</v>
      </c>
      <c r="K19" s="55">
        <v>1</v>
      </c>
      <c r="L19" s="56">
        <f t="shared" si="2"/>
        <v>0.40540540540540543</v>
      </c>
      <c r="M19" s="55"/>
      <c r="N19" s="55"/>
      <c r="O19" s="56"/>
      <c r="P19" s="55"/>
      <c r="Q19" s="55"/>
      <c r="R19" s="56"/>
      <c r="S19" s="55"/>
      <c r="T19" s="55"/>
      <c r="U19" s="56"/>
      <c r="V19" s="57"/>
      <c r="W19" s="57"/>
      <c r="X19" s="56"/>
      <c r="Y19" s="55"/>
      <c r="Z19" s="55"/>
      <c r="AA19" s="55"/>
      <c r="AB19" s="58"/>
    </row>
    <row r="20" spans="1:28" s="4" customFormat="1" ht="12">
      <c r="A20" s="54" t="s">
        <v>35</v>
      </c>
      <c r="B20" s="55">
        <v>3</v>
      </c>
      <c r="C20" s="55">
        <v>40</v>
      </c>
      <c r="D20" s="55">
        <v>37</v>
      </c>
      <c r="E20" s="55">
        <v>2</v>
      </c>
      <c r="F20" s="55">
        <f t="shared" si="0"/>
        <v>35</v>
      </c>
      <c r="G20" s="55">
        <v>20</v>
      </c>
      <c r="H20" s="55">
        <v>2</v>
      </c>
      <c r="I20" s="56">
        <f t="shared" si="1"/>
        <v>0.5714285714285714</v>
      </c>
      <c r="J20" s="55">
        <v>15</v>
      </c>
      <c r="K20" s="55">
        <v>1</v>
      </c>
      <c r="L20" s="56">
        <f t="shared" si="2"/>
        <v>0.42857142857142855</v>
      </c>
      <c r="M20" s="55"/>
      <c r="N20" s="55"/>
      <c r="O20" s="56"/>
      <c r="P20" s="55"/>
      <c r="Q20" s="55"/>
      <c r="R20" s="56"/>
      <c r="S20" s="55"/>
      <c r="T20" s="55"/>
      <c r="U20" s="56"/>
      <c r="V20" s="57"/>
      <c r="W20" s="57"/>
      <c r="X20" s="56"/>
      <c r="Y20" s="55"/>
      <c r="Z20" s="55"/>
      <c r="AA20" s="55"/>
      <c r="AB20" s="58"/>
    </row>
    <row r="21" spans="1:28" s="4" customFormat="1" ht="12">
      <c r="A21" s="54" t="s">
        <v>36</v>
      </c>
      <c r="B21" s="55">
        <v>3</v>
      </c>
      <c r="C21" s="55">
        <v>48</v>
      </c>
      <c r="D21" s="55">
        <v>47</v>
      </c>
      <c r="E21" s="55">
        <v>2</v>
      </c>
      <c r="F21" s="55">
        <f t="shared" si="0"/>
        <v>45</v>
      </c>
      <c r="G21" s="55">
        <v>24</v>
      </c>
      <c r="H21" s="55">
        <v>2</v>
      </c>
      <c r="I21" s="56">
        <f t="shared" si="1"/>
        <v>0.5333333333333333</v>
      </c>
      <c r="J21" s="55">
        <v>21</v>
      </c>
      <c r="K21" s="55">
        <v>1</v>
      </c>
      <c r="L21" s="56">
        <f t="shared" si="2"/>
        <v>0.4666666666666667</v>
      </c>
      <c r="M21" s="55"/>
      <c r="N21" s="55"/>
      <c r="O21" s="56"/>
      <c r="P21" s="55"/>
      <c r="Q21" s="55"/>
      <c r="R21" s="56"/>
      <c r="S21" s="55"/>
      <c r="T21" s="55"/>
      <c r="U21" s="56"/>
      <c r="V21" s="57"/>
      <c r="W21" s="57"/>
      <c r="X21" s="56"/>
      <c r="Y21" s="55"/>
      <c r="Z21" s="55"/>
      <c r="AA21" s="55"/>
      <c r="AB21" s="58"/>
    </row>
    <row r="22" spans="1:28" s="4" customFormat="1" ht="12">
      <c r="A22" s="54" t="s">
        <v>154</v>
      </c>
      <c r="B22" s="55">
        <v>3</v>
      </c>
      <c r="C22" s="55">
        <v>74</v>
      </c>
      <c r="D22" s="55">
        <v>72</v>
      </c>
      <c r="E22" s="55">
        <v>2</v>
      </c>
      <c r="F22" s="55">
        <f t="shared" si="0"/>
        <v>70</v>
      </c>
      <c r="G22" s="55">
        <v>70</v>
      </c>
      <c r="H22" s="55">
        <v>3</v>
      </c>
      <c r="I22" s="56">
        <f t="shared" si="1"/>
        <v>1</v>
      </c>
      <c r="J22" s="55"/>
      <c r="K22" s="55"/>
      <c r="L22" s="56"/>
      <c r="M22" s="55"/>
      <c r="N22" s="55"/>
      <c r="O22" s="56"/>
      <c r="P22" s="55"/>
      <c r="Q22" s="55"/>
      <c r="R22" s="56"/>
      <c r="S22" s="55"/>
      <c r="T22" s="55"/>
      <c r="U22" s="56"/>
      <c r="V22" s="57"/>
      <c r="W22" s="57"/>
      <c r="X22" s="56"/>
      <c r="Y22" s="55"/>
      <c r="Z22" s="55"/>
      <c r="AA22" s="55"/>
      <c r="AB22" s="58"/>
    </row>
    <row r="23" spans="1:28" s="4" customFormat="1" ht="12">
      <c r="A23" s="54" t="s">
        <v>155</v>
      </c>
      <c r="B23" s="55">
        <v>3</v>
      </c>
      <c r="C23" s="55">
        <v>39</v>
      </c>
      <c r="D23" s="55">
        <v>36</v>
      </c>
      <c r="E23" s="55">
        <v>2</v>
      </c>
      <c r="F23" s="55">
        <f t="shared" si="0"/>
        <v>34</v>
      </c>
      <c r="G23" s="55">
        <v>20</v>
      </c>
      <c r="H23" s="55">
        <v>2</v>
      </c>
      <c r="I23" s="56">
        <f t="shared" si="1"/>
        <v>0.5882352941176471</v>
      </c>
      <c r="J23" s="55">
        <v>14</v>
      </c>
      <c r="K23" s="55">
        <v>1</v>
      </c>
      <c r="L23" s="56">
        <f t="shared" si="2"/>
        <v>0.4117647058823529</v>
      </c>
      <c r="M23" s="55"/>
      <c r="N23" s="55"/>
      <c r="O23" s="56"/>
      <c r="P23" s="55"/>
      <c r="Q23" s="55"/>
      <c r="R23" s="56"/>
      <c r="S23" s="55"/>
      <c r="T23" s="55"/>
      <c r="U23" s="56"/>
      <c r="V23" s="57"/>
      <c r="W23" s="57"/>
      <c r="X23" s="56"/>
      <c r="Y23" s="55"/>
      <c r="Z23" s="55"/>
      <c r="AA23" s="55"/>
      <c r="AB23" s="58"/>
    </row>
    <row r="24" spans="1:28" s="4" customFormat="1" ht="12">
      <c r="A24" s="54" t="s">
        <v>37</v>
      </c>
      <c r="B24" s="55">
        <v>3</v>
      </c>
      <c r="C24" s="55">
        <v>54</v>
      </c>
      <c r="D24" s="55">
        <v>42</v>
      </c>
      <c r="E24" s="55">
        <v>11</v>
      </c>
      <c r="F24" s="55">
        <f t="shared" si="0"/>
        <v>31</v>
      </c>
      <c r="G24" s="55"/>
      <c r="H24" s="55"/>
      <c r="I24" s="56"/>
      <c r="J24" s="55">
        <v>31</v>
      </c>
      <c r="K24" s="55">
        <v>3</v>
      </c>
      <c r="L24" s="56">
        <f t="shared" si="2"/>
        <v>1</v>
      </c>
      <c r="M24" s="55"/>
      <c r="N24" s="55"/>
      <c r="O24" s="56"/>
      <c r="P24" s="55"/>
      <c r="Q24" s="55"/>
      <c r="R24" s="56"/>
      <c r="S24" s="55"/>
      <c r="T24" s="55"/>
      <c r="U24" s="56"/>
      <c r="V24" s="57"/>
      <c r="W24" s="57"/>
      <c r="X24" s="56"/>
      <c r="Y24" s="55"/>
      <c r="Z24" s="55"/>
      <c r="AA24" s="55"/>
      <c r="AB24" s="58"/>
    </row>
    <row r="25" spans="1:28" s="4" customFormat="1" ht="12">
      <c r="A25" s="64" t="s">
        <v>38</v>
      </c>
      <c r="B25" s="55">
        <v>3</v>
      </c>
      <c r="C25" s="55">
        <v>29</v>
      </c>
      <c r="D25" s="55">
        <v>26</v>
      </c>
      <c r="E25" s="55">
        <v>2</v>
      </c>
      <c r="F25" s="55">
        <f t="shared" si="0"/>
        <v>24</v>
      </c>
      <c r="G25" s="55">
        <v>15</v>
      </c>
      <c r="H25" s="55">
        <v>2</v>
      </c>
      <c r="I25" s="56">
        <f aca="true" t="shared" si="3" ref="I25:I58">G25/F25</f>
        <v>0.625</v>
      </c>
      <c r="J25" s="55">
        <v>9</v>
      </c>
      <c r="K25" s="55">
        <v>1</v>
      </c>
      <c r="L25" s="56">
        <f t="shared" si="2"/>
        <v>0.375</v>
      </c>
      <c r="M25" s="55"/>
      <c r="N25" s="55"/>
      <c r="O25" s="56"/>
      <c r="P25" s="55"/>
      <c r="Q25" s="55"/>
      <c r="R25" s="56"/>
      <c r="S25" s="55"/>
      <c r="T25" s="55"/>
      <c r="U25" s="56"/>
      <c r="V25" s="57"/>
      <c r="W25" s="57"/>
      <c r="X25" s="56"/>
      <c r="Y25" s="55"/>
      <c r="Z25" s="55"/>
      <c r="AA25" s="55"/>
      <c r="AB25" s="58"/>
    </row>
    <row r="26" spans="1:28" s="4" customFormat="1" ht="12">
      <c r="A26" s="54" t="s">
        <v>39</v>
      </c>
      <c r="B26" s="55">
        <v>3</v>
      </c>
      <c r="C26" s="55">
        <v>76</v>
      </c>
      <c r="D26" s="55">
        <v>75</v>
      </c>
      <c r="E26" s="55">
        <v>2</v>
      </c>
      <c r="F26" s="55">
        <f t="shared" si="0"/>
        <v>73</v>
      </c>
      <c r="G26" s="55">
        <v>56</v>
      </c>
      <c r="H26" s="55">
        <v>3</v>
      </c>
      <c r="I26" s="56">
        <f t="shared" si="3"/>
        <v>0.7671232876712328</v>
      </c>
      <c r="J26" s="55">
        <v>17</v>
      </c>
      <c r="K26" s="55">
        <v>0</v>
      </c>
      <c r="L26" s="56">
        <f t="shared" si="2"/>
        <v>0.2328767123287671</v>
      </c>
      <c r="M26" s="55"/>
      <c r="N26" s="55"/>
      <c r="O26" s="56"/>
      <c r="P26" s="55"/>
      <c r="Q26" s="55"/>
      <c r="R26" s="56"/>
      <c r="S26" s="55"/>
      <c r="T26" s="55"/>
      <c r="U26" s="56"/>
      <c r="V26" s="57"/>
      <c r="W26" s="57"/>
      <c r="X26" s="56"/>
      <c r="Y26" s="55"/>
      <c r="Z26" s="55"/>
      <c r="AA26" s="55"/>
      <c r="AB26" s="58"/>
    </row>
    <row r="27" spans="1:28" s="4" customFormat="1" ht="12">
      <c r="A27" s="54" t="s">
        <v>40</v>
      </c>
      <c r="B27" s="55">
        <v>3</v>
      </c>
      <c r="C27" s="55">
        <v>49</v>
      </c>
      <c r="D27" s="55">
        <v>46</v>
      </c>
      <c r="E27" s="55">
        <v>0</v>
      </c>
      <c r="F27" s="55">
        <f t="shared" si="0"/>
        <v>46</v>
      </c>
      <c r="G27" s="55">
        <v>34</v>
      </c>
      <c r="H27" s="55">
        <v>2</v>
      </c>
      <c r="I27" s="56">
        <f t="shared" si="3"/>
        <v>0.7391304347826086</v>
      </c>
      <c r="J27" s="55">
        <v>12</v>
      </c>
      <c r="K27" s="55">
        <v>1</v>
      </c>
      <c r="L27" s="56">
        <f t="shared" si="2"/>
        <v>0.2608695652173913</v>
      </c>
      <c r="M27" s="55"/>
      <c r="N27" s="55"/>
      <c r="O27" s="56"/>
      <c r="P27" s="55"/>
      <c r="Q27" s="55"/>
      <c r="R27" s="56"/>
      <c r="S27" s="55"/>
      <c r="T27" s="55"/>
      <c r="U27" s="56"/>
      <c r="V27" s="57"/>
      <c r="W27" s="57"/>
      <c r="X27" s="56"/>
      <c r="Y27" s="55"/>
      <c r="Z27" s="55"/>
      <c r="AA27" s="55"/>
      <c r="AB27" s="58"/>
    </row>
    <row r="28" spans="1:28" s="4" customFormat="1" ht="12">
      <c r="A28" s="64" t="s">
        <v>41</v>
      </c>
      <c r="B28" s="55">
        <v>3</v>
      </c>
      <c r="C28" s="55">
        <v>9</v>
      </c>
      <c r="D28" s="55">
        <v>8</v>
      </c>
      <c r="E28" s="55">
        <v>0</v>
      </c>
      <c r="F28" s="55">
        <f t="shared" si="0"/>
        <v>8</v>
      </c>
      <c r="G28" s="55">
        <v>8</v>
      </c>
      <c r="H28" s="55">
        <v>3</v>
      </c>
      <c r="I28" s="56">
        <f t="shared" si="3"/>
        <v>1</v>
      </c>
      <c r="J28" s="55"/>
      <c r="K28" s="55"/>
      <c r="L28" s="56"/>
      <c r="M28" s="55"/>
      <c r="N28" s="55"/>
      <c r="O28" s="56"/>
      <c r="P28" s="55"/>
      <c r="Q28" s="55"/>
      <c r="R28" s="56"/>
      <c r="S28" s="55"/>
      <c r="T28" s="55"/>
      <c r="U28" s="56"/>
      <c r="V28" s="57"/>
      <c r="W28" s="57"/>
      <c r="X28" s="56"/>
      <c r="Y28" s="55"/>
      <c r="Z28" s="55"/>
      <c r="AA28" s="55"/>
      <c r="AB28" s="58"/>
    </row>
    <row r="29" spans="1:28" s="4" customFormat="1" ht="12">
      <c r="A29" s="54" t="s">
        <v>42</v>
      </c>
      <c r="B29" s="55">
        <v>3</v>
      </c>
      <c r="C29" s="55">
        <v>146</v>
      </c>
      <c r="D29" s="55">
        <v>129</v>
      </c>
      <c r="E29" s="55">
        <v>11</v>
      </c>
      <c r="F29" s="55">
        <f t="shared" si="0"/>
        <v>118</v>
      </c>
      <c r="G29" s="55">
        <v>118</v>
      </c>
      <c r="H29" s="55">
        <v>3</v>
      </c>
      <c r="I29" s="56">
        <f t="shared" si="3"/>
        <v>1</v>
      </c>
      <c r="J29" s="55"/>
      <c r="K29" s="55"/>
      <c r="L29" s="56"/>
      <c r="M29" s="55"/>
      <c r="N29" s="55"/>
      <c r="O29" s="56"/>
      <c r="P29" s="55"/>
      <c r="Q29" s="55"/>
      <c r="R29" s="56"/>
      <c r="S29" s="55"/>
      <c r="T29" s="55"/>
      <c r="U29" s="56"/>
      <c r="V29" s="57"/>
      <c r="W29" s="57"/>
      <c r="X29" s="56"/>
      <c r="Y29" s="55"/>
      <c r="Z29" s="55"/>
      <c r="AA29" s="55"/>
      <c r="AB29" s="58"/>
    </row>
    <row r="30" spans="1:28" s="4" customFormat="1" ht="12">
      <c r="A30" s="54" t="s">
        <v>152</v>
      </c>
      <c r="B30" s="55">
        <v>3</v>
      </c>
      <c r="C30" s="55">
        <v>43</v>
      </c>
      <c r="D30" s="55">
        <v>41</v>
      </c>
      <c r="E30" s="55">
        <v>5</v>
      </c>
      <c r="F30" s="55">
        <f t="shared" si="0"/>
        <v>36</v>
      </c>
      <c r="G30" s="55">
        <v>7</v>
      </c>
      <c r="H30" s="55">
        <v>0</v>
      </c>
      <c r="I30" s="56">
        <f t="shared" si="3"/>
        <v>0.19444444444444445</v>
      </c>
      <c r="J30" s="55">
        <v>29</v>
      </c>
      <c r="K30" s="55">
        <v>3</v>
      </c>
      <c r="L30" s="56">
        <f>J30/F30</f>
        <v>0.8055555555555556</v>
      </c>
      <c r="M30" s="55"/>
      <c r="N30" s="55"/>
      <c r="O30" s="56"/>
      <c r="P30" s="55"/>
      <c r="Q30" s="55"/>
      <c r="R30" s="56"/>
      <c r="S30" s="55"/>
      <c r="T30" s="55"/>
      <c r="U30" s="56"/>
      <c r="V30" s="57"/>
      <c r="W30" s="57"/>
      <c r="X30" s="56"/>
      <c r="Y30" s="55"/>
      <c r="Z30" s="55"/>
      <c r="AA30" s="55"/>
      <c r="AB30" s="58"/>
    </row>
    <row r="31" spans="1:28" s="4" customFormat="1" ht="12">
      <c r="A31" s="64" t="s">
        <v>38</v>
      </c>
      <c r="B31" s="55">
        <v>3</v>
      </c>
      <c r="C31" s="55">
        <v>17</v>
      </c>
      <c r="D31" s="55">
        <v>15</v>
      </c>
      <c r="E31" s="55">
        <v>1</v>
      </c>
      <c r="F31" s="55">
        <f t="shared" si="0"/>
        <v>14</v>
      </c>
      <c r="G31" s="55">
        <v>14</v>
      </c>
      <c r="H31" s="55">
        <v>3</v>
      </c>
      <c r="I31" s="56">
        <f t="shared" si="3"/>
        <v>1</v>
      </c>
      <c r="J31" s="55"/>
      <c r="K31" s="55"/>
      <c r="L31" s="56"/>
      <c r="M31" s="55"/>
      <c r="N31" s="55"/>
      <c r="O31" s="56"/>
      <c r="P31" s="55"/>
      <c r="Q31" s="55"/>
      <c r="R31" s="56"/>
      <c r="S31" s="55"/>
      <c r="T31" s="55"/>
      <c r="U31" s="56"/>
      <c r="V31" s="57"/>
      <c r="W31" s="57"/>
      <c r="X31" s="56"/>
      <c r="Y31" s="55"/>
      <c r="Z31" s="55"/>
      <c r="AA31" s="55"/>
      <c r="AB31" s="58"/>
    </row>
    <row r="32" spans="1:28" s="4" customFormat="1" ht="12">
      <c r="A32" s="54" t="s">
        <v>43</v>
      </c>
      <c r="B32" s="55">
        <v>3</v>
      </c>
      <c r="C32" s="55">
        <v>68</v>
      </c>
      <c r="D32" s="55">
        <v>61</v>
      </c>
      <c r="E32" s="55">
        <v>6</v>
      </c>
      <c r="F32" s="55">
        <f t="shared" si="0"/>
        <v>55</v>
      </c>
      <c r="G32" s="55">
        <v>55</v>
      </c>
      <c r="H32" s="55">
        <v>3</v>
      </c>
      <c r="I32" s="56">
        <f t="shared" si="3"/>
        <v>1</v>
      </c>
      <c r="J32" s="55"/>
      <c r="K32" s="55"/>
      <c r="L32" s="56"/>
      <c r="M32" s="55"/>
      <c r="N32" s="55"/>
      <c r="O32" s="56"/>
      <c r="P32" s="55"/>
      <c r="Q32" s="55"/>
      <c r="R32" s="56"/>
      <c r="S32" s="55"/>
      <c r="T32" s="55"/>
      <c r="U32" s="56"/>
      <c r="V32" s="57"/>
      <c r="W32" s="57"/>
      <c r="X32" s="56"/>
      <c r="Y32" s="55"/>
      <c r="Z32" s="55"/>
      <c r="AA32" s="55"/>
      <c r="AB32" s="58"/>
    </row>
    <row r="33" spans="1:28" s="4" customFormat="1" ht="12">
      <c r="A33" s="54" t="s">
        <v>44</v>
      </c>
      <c r="B33" s="55">
        <v>3</v>
      </c>
      <c r="C33" s="55">
        <v>36</v>
      </c>
      <c r="D33" s="55">
        <v>28</v>
      </c>
      <c r="E33" s="55">
        <v>0</v>
      </c>
      <c r="F33" s="55">
        <f t="shared" si="0"/>
        <v>28</v>
      </c>
      <c r="G33" s="55"/>
      <c r="H33" s="55"/>
      <c r="I33" s="56"/>
      <c r="J33" s="55">
        <v>28</v>
      </c>
      <c r="K33" s="55">
        <v>3</v>
      </c>
      <c r="L33" s="56">
        <f>J33/F33</f>
        <v>1</v>
      </c>
      <c r="M33" s="55"/>
      <c r="N33" s="55"/>
      <c r="O33" s="56"/>
      <c r="P33" s="55"/>
      <c r="Q33" s="55"/>
      <c r="R33" s="56"/>
      <c r="S33" s="55"/>
      <c r="T33" s="55"/>
      <c r="U33" s="56"/>
      <c r="V33" s="57"/>
      <c r="W33" s="57"/>
      <c r="X33" s="56"/>
      <c r="Y33" s="55"/>
      <c r="Z33" s="55"/>
      <c r="AA33" s="56"/>
      <c r="AB33" s="58"/>
    </row>
    <row r="34" spans="1:28" s="4" customFormat="1" ht="11.25" customHeight="1">
      <c r="A34" s="54" t="s">
        <v>45</v>
      </c>
      <c r="B34" s="55">
        <v>3</v>
      </c>
      <c r="C34" s="55">
        <v>44</v>
      </c>
      <c r="D34" s="55">
        <v>44</v>
      </c>
      <c r="E34" s="55">
        <v>2</v>
      </c>
      <c r="F34" s="55">
        <f t="shared" si="0"/>
        <v>42</v>
      </c>
      <c r="G34" s="55">
        <v>20</v>
      </c>
      <c r="H34" s="55">
        <v>1</v>
      </c>
      <c r="I34" s="56">
        <f t="shared" si="3"/>
        <v>0.47619047619047616</v>
      </c>
      <c r="J34" s="55">
        <v>22</v>
      </c>
      <c r="K34" s="55">
        <v>2</v>
      </c>
      <c r="L34" s="56">
        <f>J34/F34</f>
        <v>0.5238095238095238</v>
      </c>
      <c r="M34" s="55"/>
      <c r="N34" s="55"/>
      <c r="O34" s="56"/>
      <c r="P34" s="55"/>
      <c r="Q34" s="55"/>
      <c r="R34" s="56"/>
      <c r="S34" s="55"/>
      <c r="T34" s="55"/>
      <c r="U34" s="56"/>
      <c r="V34" s="57"/>
      <c r="W34" s="57"/>
      <c r="X34" s="56"/>
      <c r="Y34" s="55"/>
      <c r="Z34" s="55"/>
      <c r="AA34" s="55"/>
      <c r="AB34" s="58"/>
    </row>
    <row r="35" spans="1:28" s="4" customFormat="1" ht="12">
      <c r="A35" s="54" t="s">
        <v>46</v>
      </c>
      <c r="B35" s="55">
        <v>3</v>
      </c>
      <c r="C35" s="55">
        <v>70</v>
      </c>
      <c r="D35" s="55">
        <v>66</v>
      </c>
      <c r="E35" s="55">
        <v>7</v>
      </c>
      <c r="F35" s="55">
        <f t="shared" si="0"/>
        <v>59</v>
      </c>
      <c r="G35" s="55">
        <v>59</v>
      </c>
      <c r="H35" s="55">
        <v>3</v>
      </c>
      <c r="I35" s="56">
        <f t="shared" si="3"/>
        <v>1</v>
      </c>
      <c r="J35" s="55"/>
      <c r="K35" s="55"/>
      <c r="L35" s="56"/>
      <c r="M35" s="55"/>
      <c r="N35" s="55"/>
      <c r="O35" s="56"/>
      <c r="P35" s="55"/>
      <c r="Q35" s="55"/>
      <c r="R35" s="56"/>
      <c r="S35" s="55"/>
      <c r="T35" s="55"/>
      <c r="U35" s="56"/>
      <c r="V35" s="57"/>
      <c r="W35" s="57"/>
      <c r="X35" s="56"/>
      <c r="Y35" s="55"/>
      <c r="Z35" s="55"/>
      <c r="AA35" s="55"/>
      <c r="AB35" s="58"/>
    </row>
    <row r="36" spans="1:28" s="4" customFormat="1" ht="12">
      <c r="A36" s="64" t="s">
        <v>41</v>
      </c>
      <c r="B36" s="55">
        <v>3</v>
      </c>
      <c r="C36" s="55">
        <v>8</v>
      </c>
      <c r="D36" s="55">
        <v>8</v>
      </c>
      <c r="E36" s="55">
        <v>4</v>
      </c>
      <c r="F36" s="55">
        <f t="shared" si="0"/>
        <v>4</v>
      </c>
      <c r="G36" s="55">
        <v>4</v>
      </c>
      <c r="H36" s="55">
        <v>3</v>
      </c>
      <c r="I36" s="56">
        <f t="shared" si="3"/>
        <v>1</v>
      </c>
      <c r="J36" s="55"/>
      <c r="K36" s="55"/>
      <c r="L36" s="56"/>
      <c r="M36" s="55"/>
      <c r="N36" s="55"/>
      <c r="O36" s="56"/>
      <c r="P36" s="55"/>
      <c r="Q36" s="55"/>
      <c r="R36" s="56"/>
      <c r="S36" s="55"/>
      <c r="T36" s="55"/>
      <c r="U36" s="56"/>
      <c r="V36" s="57"/>
      <c r="W36" s="57"/>
      <c r="X36" s="56"/>
      <c r="Y36" s="55"/>
      <c r="Z36" s="55"/>
      <c r="AA36" s="55"/>
      <c r="AB36" s="58"/>
    </row>
    <row r="37" spans="1:28" s="4" customFormat="1" ht="12">
      <c r="A37" s="54" t="s">
        <v>156</v>
      </c>
      <c r="B37" s="55">
        <v>3</v>
      </c>
      <c r="C37" s="55">
        <v>17</v>
      </c>
      <c r="D37" s="55">
        <v>13</v>
      </c>
      <c r="E37" s="55">
        <v>1</v>
      </c>
      <c r="F37" s="55">
        <f t="shared" si="0"/>
        <v>12</v>
      </c>
      <c r="G37" s="55"/>
      <c r="H37" s="55"/>
      <c r="I37" s="56"/>
      <c r="J37" s="55"/>
      <c r="K37" s="55"/>
      <c r="L37" s="56"/>
      <c r="M37" s="55">
        <v>12</v>
      </c>
      <c r="N37" s="55">
        <v>3</v>
      </c>
      <c r="O37" s="56">
        <f>M37/F37</f>
        <v>1</v>
      </c>
      <c r="P37" s="55"/>
      <c r="Q37" s="55"/>
      <c r="R37" s="56"/>
      <c r="S37" s="55"/>
      <c r="T37" s="55"/>
      <c r="U37" s="56"/>
      <c r="V37" s="57"/>
      <c r="W37" s="57"/>
      <c r="X37" s="56"/>
      <c r="Y37" s="55"/>
      <c r="Z37" s="55"/>
      <c r="AA37" s="55"/>
      <c r="AB37" s="58"/>
    </row>
    <row r="38" spans="1:28" s="4" customFormat="1" ht="12">
      <c r="A38" s="64" t="s">
        <v>47</v>
      </c>
      <c r="B38" s="55">
        <v>3</v>
      </c>
      <c r="C38" s="55">
        <v>101</v>
      </c>
      <c r="D38" s="55">
        <v>89</v>
      </c>
      <c r="E38" s="55">
        <v>8</v>
      </c>
      <c r="F38" s="55">
        <f t="shared" si="0"/>
        <v>81</v>
      </c>
      <c r="G38" s="55">
        <v>48</v>
      </c>
      <c r="H38" s="55">
        <v>2</v>
      </c>
      <c r="I38" s="56">
        <f t="shared" si="3"/>
        <v>0.5925925925925926</v>
      </c>
      <c r="J38" s="55"/>
      <c r="K38" s="55"/>
      <c r="L38" s="56"/>
      <c r="M38" s="55">
        <v>33</v>
      </c>
      <c r="N38" s="55">
        <v>1</v>
      </c>
      <c r="O38" s="56">
        <f>M38/F38</f>
        <v>0.4074074074074074</v>
      </c>
      <c r="P38" s="55"/>
      <c r="Q38" s="55"/>
      <c r="R38" s="56"/>
      <c r="S38" s="55"/>
      <c r="T38" s="55"/>
      <c r="U38" s="56"/>
      <c r="V38" s="57"/>
      <c r="W38" s="57"/>
      <c r="X38" s="56"/>
      <c r="Y38" s="55"/>
      <c r="Z38" s="55"/>
      <c r="AA38" s="55"/>
      <c r="AB38" s="58"/>
    </row>
    <row r="39" spans="1:28" s="4" customFormat="1" ht="12">
      <c r="A39" s="54" t="s">
        <v>48</v>
      </c>
      <c r="B39" s="55">
        <v>3</v>
      </c>
      <c r="C39" s="55">
        <v>45</v>
      </c>
      <c r="D39" s="55">
        <v>41</v>
      </c>
      <c r="E39" s="55">
        <v>2</v>
      </c>
      <c r="F39" s="55">
        <f t="shared" si="0"/>
        <v>39</v>
      </c>
      <c r="G39" s="55">
        <v>20</v>
      </c>
      <c r="H39" s="55">
        <v>2</v>
      </c>
      <c r="I39" s="56">
        <f t="shared" si="3"/>
        <v>0.5128205128205128</v>
      </c>
      <c r="J39" s="55">
        <v>19</v>
      </c>
      <c r="K39" s="55">
        <v>1</v>
      </c>
      <c r="L39" s="56">
        <f>J39/F39</f>
        <v>0.48717948717948717</v>
      </c>
      <c r="M39" s="55"/>
      <c r="N39" s="55"/>
      <c r="O39" s="56"/>
      <c r="P39" s="55"/>
      <c r="Q39" s="55"/>
      <c r="R39" s="56"/>
      <c r="S39" s="55"/>
      <c r="T39" s="55"/>
      <c r="U39" s="56"/>
      <c r="V39" s="57"/>
      <c r="W39" s="57"/>
      <c r="X39" s="56"/>
      <c r="Y39" s="55"/>
      <c r="Z39" s="55"/>
      <c r="AA39" s="55"/>
      <c r="AB39" s="58"/>
    </row>
    <row r="40" spans="1:28" s="4" customFormat="1" ht="12">
      <c r="A40" s="54" t="s">
        <v>49</v>
      </c>
      <c r="B40" s="55">
        <v>3</v>
      </c>
      <c r="C40" s="55">
        <v>60</v>
      </c>
      <c r="D40" s="55">
        <v>51</v>
      </c>
      <c r="E40" s="55">
        <v>1</v>
      </c>
      <c r="F40" s="55">
        <f t="shared" si="0"/>
        <v>50</v>
      </c>
      <c r="G40" s="55">
        <v>24</v>
      </c>
      <c r="H40" s="55">
        <v>1</v>
      </c>
      <c r="I40" s="56">
        <f t="shared" si="3"/>
        <v>0.48</v>
      </c>
      <c r="J40" s="55">
        <v>26</v>
      </c>
      <c r="K40" s="55">
        <v>2</v>
      </c>
      <c r="L40" s="56">
        <f>J40/F40</f>
        <v>0.52</v>
      </c>
      <c r="M40" s="55"/>
      <c r="N40" s="55"/>
      <c r="O40" s="56"/>
      <c r="P40" s="55"/>
      <c r="Q40" s="55"/>
      <c r="R40" s="56"/>
      <c r="S40" s="55"/>
      <c r="T40" s="55"/>
      <c r="U40" s="56"/>
      <c r="V40" s="57"/>
      <c r="W40" s="57"/>
      <c r="X40" s="56"/>
      <c r="Y40" s="55"/>
      <c r="Z40" s="55"/>
      <c r="AA40" s="55"/>
      <c r="AB40" s="58"/>
    </row>
    <row r="41" spans="1:28" s="4" customFormat="1" ht="12">
      <c r="A41" s="54" t="s">
        <v>50</v>
      </c>
      <c r="B41" s="55">
        <v>3</v>
      </c>
      <c r="C41" s="55">
        <v>63</v>
      </c>
      <c r="D41" s="55">
        <v>62</v>
      </c>
      <c r="E41" s="55">
        <v>1</v>
      </c>
      <c r="F41" s="55">
        <f t="shared" si="0"/>
        <v>61</v>
      </c>
      <c r="G41" s="55">
        <v>42</v>
      </c>
      <c r="H41" s="55">
        <v>2</v>
      </c>
      <c r="I41" s="56">
        <f t="shared" si="3"/>
        <v>0.6885245901639344</v>
      </c>
      <c r="J41" s="55">
        <v>19</v>
      </c>
      <c r="K41" s="55">
        <v>1</v>
      </c>
      <c r="L41" s="56">
        <f>J41/F41</f>
        <v>0.3114754098360656</v>
      </c>
      <c r="M41" s="55"/>
      <c r="N41" s="55"/>
      <c r="O41" s="56"/>
      <c r="P41" s="55"/>
      <c r="Q41" s="55"/>
      <c r="R41" s="56"/>
      <c r="S41" s="55"/>
      <c r="T41" s="55"/>
      <c r="U41" s="56"/>
      <c r="V41" s="57"/>
      <c r="W41" s="57"/>
      <c r="X41" s="56"/>
      <c r="Y41" s="55"/>
      <c r="Z41" s="55"/>
      <c r="AA41" s="55"/>
      <c r="AB41" s="58"/>
    </row>
    <row r="42" spans="1:28" s="4" customFormat="1" ht="12">
      <c r="A42" s="54" t="s">
        <v>51</v>
      </c>
      <c r="B42" s="55">
        <v>3</v>
      </c>
      <c r="C42" s="55">
        <v>52</v>
      </c>
      <c r="D42" s="55">
        <v>50</v>
      </c>
      <c r="E42" s="55">
        <v>1</v>
      </c>
      <c r="F42" s="55">
        <f t="shared" si="0"/>
        <v>49</v>
      </c>
      <c r="G42" s="55">
        <v>32</v>
      </c>
      <c r="H42" s="55">
        <v>2</v>
      </c>
      <c r="I42" s="56">
        <f t="shared" si="3"/>
        <v>0.6530612244897959</v>
      </c>
      <c r="J42" s="55">
        <v>8.5</v>
      </c>
      <c r="K42" s="55">
        <v>0.5</v>
      </c>
      <c r="L42" s="56">
        <f>J42/F42</f>
        <v>0.17346938775510204</v>
      </c>
      <c r="M42" s="55">
        <v>8.5</v>
      </c>
      <c r="N42" s="55">
        <v>0.5</v>
      </c>
      <c r="O42" s="56">
        <f>M42/F42</f>
        <v>0.17346938775510204</v>
      </c>
      <c r="P42" s="55"/>
      <c r="Q42" s="55"/>
      <c r="R42" s="56"/>
      <c r="S42" s="55"/>
      <c r="T42" s="55"/>
      <c r="U42" s="56"/>
      <c r="V42" s="57"/>
      <c r="W42" s="57"/>
      <c r="X42" s="56"/>
      <c r="Y42" s="55"/>
      <c r="Z42" s="55"/>
      <c r="AA42" s="55"/>
      <c r="AB42" s="58"/>
    </row>
    <row r="43" spans="1:28" s="4" customFormat="1" ht="12">
      <c r="A43" s="54" t="s">
        <v>52</v>
      </c>
      <c r="B43" s="55">
        <v>3</v>
      </c>
      <c r="C43" s="55">
        <v>75</v>
      </c>
      <c r="D43" s="55">
        <v>71</v>
      </c>
      <c r="E43" s="55">
        <v>4</v>
      </c>
      <c r="F43" s="55">
        <f t="shared" si="0"/>
        <v>67</v>
      </c>
      <c r="G43" s="55">
        <v>36</v>
      </c>
      <c r="H43" s="55">
        <v>2</v>
      </c>
      <c r="I43" s="56">
        <f t="shared" si="3"/>
        <v>0.5373134328358209</v>
      </c>
      <c r="J43" s="55">
        <v>31</v>
      </c>
      <c r="K43" s="55">
        <v>1</v>
      </c>
      <c r="L43" s="56">
        <f>J43/F43</f>
        <v>0.4626865671641791</v>
      </c>
      <c r="M43" s="55"/>
      <c r="N43" s="55"/>
      <c r="O43" s="56"/>
      <c r="P43" s="55"/>
      <c r="Q43" s="55"/>
      <c r="R43" s="56"/>
      <c r="S43" s="55"/>
      <c r="T43" s="55"/>
      <c r="U43" s="56"/>
      <c r="V43" s="57"/>
      <c r="W43" s="57"/>
      <c r="X43" s="56"/>
      <c r="Y43" s="55"/>
      <c r="Z43" s="55"/>
      <c r="AA43" s="55"/>
      <c r="AB43" s="58"/>
    </row>
    <row r="44" spans="1:28" s="4" customFormat="1" ht="12">
      <c r="A44" s="54" t="s">
        <v>53</v>
      </c>
      <c r="B44" s="55">
        <v>3</v>
      </c>
      <c r="C44" s="55">
        <v>64</v>
      </c>
      <c r="D44" s="55">
        <v>59</v>
      </c>
      <c r="E44" s="55">
        <v>4</v>
      </c>
      <c r="F44" s="55">
        <f t="shared" si="0"/>
        <v>55</v>
      </c>
      <c r="G44" s="55">
        <v>30</v>
      </c>
      <c r="H44" s="55">
        <v>2</v>
      </c>
      <c r="I44" s="56">
        <f t="shared" si="3"/>
        <v>0.5454545454545454</v>
      </c>
      <c r="J44" s="55"/>
      <c r="K44" s="55"/>
      <c r="L44" s="56"/>
      <c r="M44" s="55"/>
      <c r="N44" s="55"/>
      <c r="O44" s="56"/>
      <c r="P44" s="55"/>
      <c r="Q44" s="55"/>
      <c r="R44" s="56"/>
      <c r="S44" s="55">
        <v>25</v>
      </c>
      <c r="T44" s="55">
        <v>1</v>
      </c>
      <c r="U44" s="56">
        <f>S44/F44</f>
        <v>0.45454545454545453</v>
      </c>
      <c r="V44" s="57"/>
      <c r="W44" s="57"/>
      <c r="X44" s="56"/>
      <c r="Y44" s="55"/>
      <c r="Z44" s="55"/>
      <c r="AA44" s="55"/>
      <c r="AB44" s="58"/>
    </row>
    <row r="45" spans="1:28" s="4" customFormat="1" ht="12">
      <c r="A45" s="54" t="s">
        <v>54</v>
      </c>
      <c r="B45" s="55">
        <v>3</v>
      </c>
      <c r="C45" s="55">
        <v>112</v>
      </c>
      <c r="D45" s="55">
        <v>108</v>
      </c>
      <c r="E45" s="55">
        <v>12</v>
      </c>
      <c r="F45" s="55">
        <f t="shared" si="0"/>
        <v>96</v>
      </c>
      <c r="G45" s="55">
        <v>96</v>
      </c>
      <c r="H45" s="55">
        <v>3</v>
      </c>
      <c r="I45" s="56">
        <f t="shared" si="3"/>
        <v>1</v>
      </c>
      <c r="J45" s="55"/>
      <c r="K45" s="55"/>
      <c r="L45" s="56"/>
      <c r="M45" s="55"/>
      <c r="N45" s="55"/>
      <c r="O45" s="56"/>
      <c r="P45" s="55"/>
      <c r="Q45" s="55"/>
      <c r="R45" s="56"/>
      <c r="S45" s="55"/>
      <c r="T45" s="55"/>
      <c r="U45" s="56"/>
      <c r="V45" s="57"/>
      <c r="W45" s="57"/>
      <c r="X45" s="56"/>
      <c r="Y45" s="55"/>
      <c r="Z45" s="55"/>
      <c r="AA45" s="55"/>
      <c r="AB45" s="58"/>
    </row>
    <row r="46" spans="1:28" s="4" customFormat="1" ht="12">
      <c r="A46" s="54" t="s">
        <v>55</v>
      </c>
      <c r="B46" s="55">
        <v>3</v>
      </c>
      <c r="C46" s="55">
        <v>81</v>
      </c>
      <c r="D46" s="55">
        <v>80</v>
      </c>
      <c r="E46" s="55">
        <v>3</v>
      </c>
      <c r="F46" s="55">
        <f t="shared" si="0"/>
        <v>77</v>
      </c>
      <c r="G46" s="55">
        <v>30</v>
      </c>
      <c r="H46" s="55">
        <v>1</v>
      </c>
      <c r="I46" s="56">
        <f t="shared" si="3"/>
        <v>0.38961038961038963</v>
      </c>
      <c r="J46" s="55"/>
      <c r="K46" s="55"/>
      <c r="L46" s="56"/>
      <c r="M46" s="55">
        <v>47</v>
      </c>
      <c r="N46" s="55">
        <v>2</v>
      </c>
      <c r="O46" s="56">
        <f>M46/F46</f>
        <v>0.6103896103896104</v>
      </c>
      <c r="P46" s="55"/>
      <c r="Q46" s="55"/>
      <c r="R46" s="56"/>
      <c r="S46" s="55"/>
      <c r="T46" s="55"/>
      <c r="U46" s="56"/>
      <c r="V46" s="57"/>
      <c r="W46" s="57"/>
      <c r="X46" s="56"/>
      <c r="Y46" s="55"/>
      <c r="Z46" s="55"/>
      <c r="AA46" s="55"/>
      <c r="AB46" s="58"/>
    </row>
    <row r="47" spans="1:28" s="4" customFormat="1" ht="12">
      <c r="A47" s="54" t="s">
        <v>56</v>
      </c>
      <c r="B47" s="55">
        <v>3</v>
      </c>
      <c r="C47" s="55">
        <v>161</v>
      </c>
      <c r="D47" s="55">
        <v>157</v>
      </c>
      <c r="E47" s="55">
        <v>2</v>
      </c>
      <c r="F47" s="55">
        <f t="shared" si="0"/>
        <v>155</v>
      </c>
      <c r="G47" s="55">
        <v>102</v>
      </c>
      <c r="H47" s="55">
        <v>2</v>
      </c>
      <c r="I47" s="56">
        <f t="shared" si="3"/>
        <v>0.6580645161290323</v>
      </c>
      <c r="J47" s="55">
        <v>53</v>
      </c>
      <c r="K47" s="55">
        <v>1</v>
      </c>
      <c r="L47" s="56">
        <f>J47/F47</f>
        <v>0.3419354838709677</v>
      </c>
      <c r="M47" s="55"/>
      <c r="N47" s="55"/>
      <c r="O47" s="56"/>
      <c r="P47" s="55"/>
      <c r="Q47" s="55"/>
      <c r="R47" s="56"/>
      <c r="S47" s="55"/>
      <c r="T47" s="55"/>
      <c r="U47" s="56"/>
      <c r="V47" s="57"/>
      <c r="W47" s="57"/>
      <c r="X47" s="56"/>
      <c r="Y47" s="55"/>
      <c r="Z47" s="55"/>
      <c r="AA47" s="55"/>
      <c r="AB47" s="58"/>
    </row>
    <row r="48" spans="1:28" s="4" customFormat="1" ht="12">
      <c r="A48" s="54" t="s">
        <v>57</v>
      </c>
      <c r="B48" s="55">
        <v>3</v>
      </c>
      <c r="C48" s="55">
        <v>63</v>
      </c>
      <c r="D48" s="55">
        <v>62</v>
      </c>
      <c r="E48" s="55">
        <v>1</v>
      </c>
      <c r="F48" s="55">
        <f t="shared" si="0"/>
        <v>61</v>
      </c>
      <c r="G48" s="55">
        <v>40</v>
      </c>
      <c r="H48" s="55">
        <v>2</v>
      </c>
      <c r="I48" s="56">
        <f t="shared" si="3"/>
        <v>0.6557377049180327</v>
      </c>
      <c r="J48" s="55"/>
      <c r="K48" s="55"/>
      <c r="L48" s="56"/>
      <c r="M48" s="55"/>
      <c r="N48" s="55"/>
      <c r="O48" s="56"/>
      <c r="P48" s="55"/>
      <c r="Q48" s="55"/>
      <c r="R48" s="56"/>
      <c r="S48" s="55"/>
      <c r="T48" s="55"/>
      <c r="U48" s="56"/>
      <c r="V48" s="57"/>
      <c r="W48" s="57"/>
      <c r="X48" s="56"/>
      <c r="Y48" s="55">
        <v>21</v>
      </c>
      <c r="Z48" s="55">
        <v>1</v>
      </c>
      <c r="AA48" s="65">
        <f>Y48/F48</f>
        <v>0.3442622950819672</v>
      </c>
      <c r="AB48" s="58"/>
    </row>
    <row r="49" spans="1:28" s="4" customFormat="1" ht="12">
      <c r="A49" s="54" t="s">
        <v>58</v>
      </c>
      <c r="B49" s="55">
        <v>3</v>
      </c>
      <c r="C49" s="55">
        <v>93</v>
      </c>
      <c r="D49" s="55">
        <v>83</v>
      </c>
      <c r="E49" s="55">
        <v>6</v>
      </c>
      <c r="F49" s="55">
        <f t="shared" si="0"/>
        <v>77</v>
      </c>
      <c r="G49" s="55">
        <v>36</v>
      </c>
      <c r="H49" s="55">
        <v>1</v>
      </c>
      <c r="I49" s="56">
        <f t="shared" si="3"/>
        <v>0.4675324675324675</v>
      </c>
      <c r="J49" s="55">
        <v>41</v>
      </c>
      <c r="K49" s="55">
        <v>2</v>
      </c>
      <c r="L49" s="56">
        <f>J49/F49</f>
        <v>0.5324675324675324</v>
      </c>
      <c r="M49" s="55"/>
      <c r="N49" s="55"/>
      <c r="O49" s="56"/>
      <c r="P49" s="55"/>
      <c r="Q49" s="55"/>
      <c r="R49" s="56"/>
      <c r="S49" s="55"/>
      <c r="T49" s="55"/>
      <c r="U49" s="56"/>
      <c r="V49" s="57"/>
      <c r="W49" s="57"/>
      <c r="X49" s="56"/>
      <c r="Y49" s="55"/>
      <c r="Z49" s="55"/>
      <c r="AA49" s="55"/>
      <c r="AB49" s="58"/>
    </row>
    <row r="50" spans="1:28" s="4" customFormat="1" ht="12">
      <c r="A50" s="54" t="s">
        <v>59</v>
      </c>
      <c r="B50" s="55">
        <v>3</v>
      </c>
      <c r="C50" s="55">
        <v>17</v>
      </c>
      <c r="D50" s="55">
        <v>17</v>
      </c>
      <c r="E50" s="55">
        <v>7</v>
      </c>
      <c r="F50" s="55">
        <f t="shared" si="0"/>
        <v>10</v>
      </c>
      <c r="G50" s="55">
        <v>10</v>
      </c>
      <c r="H50" s="55">
        <v>3</v>
      </c>
      <c r="I50" s="56">
        <f t="shared" si="3"/>
        <v>1</v>
      </c>
      <c r="J50" s="55"/>
      <c r="K50" s="55"/>
      <c r="L50" s="56"/>
      <c r="M50" s="55"/>
      <c r="N50" s="55"/>
      <c r="O50" s="56"/>
      <c r="P50" s="55"/>
      <c r="Q50" s="55"/>
      <c r="R50" s="56"/>
      <c r="S50" s="55"/>
      <c r="T50" s="55"/>
      <c r="U50" s="56"/>
      <c r="V50" s="57"/>
      <c r="W50" s="57"/>
      <c r="X50" s="56"/>
      <c r="Y50" s="55"/>
      <c r="Z50" s="55"/>
      <c r="AA50" s="55"/>
      <c r="AB50" s="58"/>
    </row>
    <row r="51" spans="1:28" s="4" customFormat="1" ht="12">
      <c r="A51" s="54" t="s">
        <v>60</v>
      </c>
      <c r="B51" s="55">
        <v>3</v>
      </c>
      <c r="C51" s="55">
        <v>74</v>
      </c>
      <c r="D51" s="55">
        <v>71</v>
      </c>
      <c r="E51" s="55">
        <v>17</v>
      </c>
      <c r="F51" s="55">
        <f t="shared" si="0"/>
        <v>54</v>
      </c>
      <c r="G51" s="55">
        <v>54</v>
      </c>
      <c r="H51" s="55">
        <v>3</v>
      </c>
      <c r="I51" s="56">
        <f t="shared" si="3"/>
        <v>1</v>
      </c>
      <c r="J51" s="55"/>
      <c r="K51" s="55"/>
      <c r="L51" s="56"/>
      <c r="M51" s="55"/>
      <c r="N51" s="55"/>
      <c r="O51" s="56"/>
      <c r="P51" s="55"/>
      <c r="Q51" s="55"/>
      <c r="R51" s="56"/>
      <c r="S51" s="55"/>
      <c r="T51" s="55"/>
      <c r="U51" s="56"/>
      <c r="V51" s="57"/>
      <c r="W51" s="57"/>
      <c r="X51" s="56"/>
      <c r="Y51" s="55"/>
      <c r="Z51" s="55"/>
      <c r="AA51" s="55"/>
      <c r="AB51" s="58"/>
    </row>
    <row r="52" spans="1:28" s="4" customFormat="1" ht="12">
      <c r="A52" s="54" t="s">
        <v>61</v>
      </c>
      <c r="B52" s="55">
        <v>3</v>
      </c>
      <c r="C52" s="55">
        <v>174</v>
      </c>
      <c r="D52" s="55">
        <v>162</v>
      </c>
      <c r="E52" s="55">
        <v>9</v>
      </c>
      <c r="F52" s="55">
        <f t="shared" si="0"/>
        <v>153</v>
      </c>
      <c r="G52" s="55">
        <v>119</v>
      </c>
      <c r="H52" s="55">
        <v>3</v>
      </c>
      <c r="I52" s="56">
        <f t="shared" si="3"/>
        <v>0.7777777777777778</v>
      </c>
      <c r="J52" s="55">
        <v>34</v>
      </c>
      <c r="K52" s="55"/>
      <c r="L52" s="56">
        <f>J52/F52</f>
        <v>0.2222222222222222</v>
      </c>
      <c r="M52" s="55"/>
      <c r="N52" s="55"/>
      <c r="O52" s="56"/>
      <c r="P52" s="55"/>
      <c r="Q52" s="55"/>
      <c r="R52" s="56"/>
      <c r="S52" s="55"/>
      <c r="T52" s="55"/>
      <c r="U52" s="56"/>
      <c r="V52" s="57"/>
      <c r="W52" s="57"/>
      <c r="X52" s="56"/>
      <c r="Y52" s="55"/>
      <c r="Z52" s="55"/>
      <c r="AA52" s="55"/>
      <c r="AB52" s="58"/>
    </row>
    <row r="53" spans="1:28" s="4" customFormat="1" ht="12">
      <c r="A53" s="64" t="s">
        <v>62</v>
      </c>
      <c r="B53" s="55">
        <v>3</v>
      </c>
      <c r="C53" s="55">
        <v>42</v>
      </c>
      <c r="D53" s="55">
        <v>38</v>
      </c>
      <c r="E53" s="55">
        <v>1</v>
      </c>
      <c r="F53" s="55">
        <f t="shared" si="0"/>
        <v>37</v>
      </c>
      <c r="G53" s="55">
        <v>22</v>
      </c>
      <c r="H53" s="55">
        <v>2</v>
      </c>
      <c r="I53" s="56">
        <f t="shared" si="3"/>
        <v>0.5945945945945946</v>
      </c>
      <c r="J53" s="55">
        <v>15</v>
      </c>
      <c r="K53" s="55">
        <v>1</v>
      </c>
      <c r="L53" s="56">
        <f>J53/F53</f>
        <v>0.40540540540540543</v>
      </c>
      <c r="M53" s="55"/>
      <c r="N53" s="55"/>
      <c r="O53" s="56"/>
      <c r="P53" s="55"/>
      <c r="Q53" s="55"/>
      <c r="R53" s="56"/>
      <c r="S53" s="55"/>
      <c r="T53" s="55"/>
      <c r="U53" s="56"/>
      <c r="V53" s="57"/>
      <c r="W53" s="57"/>
      <c r="X53" s="56"/>
      <c r="Y53" s="55"/>
      <c r="Z53" s="55"/>
      <c r="AA53" s="55"/>
      <c r="AB53" s="58"/>
    </row>
    <row r="54" spans="1:28" s="4" customFormat="1" ht="12">
      <c r="A54" s="54" t="s">
        <v>63</v>
      </c>
      <c r="B54" s="55">
        <v>3</v>
      </c>
      <c r="C54" s="55">
        <v>71</v>
      </c>
      <c r="D54" s="55">
        <v>68</v>
      </c>
      <c r="E54" s="55">
        <v>3</v>
      </c>
      <c r="F54" s="55">
        <f t="shared" si="0"/>
        <v>65</v>
      </c>
      <c r="G54" s="55">
        <v>65</v>
      </c>
      <c r="H54" s="55">
        <v>3</v>
      </c>
      <c r="I54" s="56">
        <f t="shared" si="3"/>
        <v>1</v>
      </c>
      <c r="J54" s="55"/>
      <c r="K54" s="55"/>
      <c r="L54" s="56"/>
      <c r="M54" s="55"/>
      <c r="N54" s="55"/>
      <c r="O54" s="56"/>
      <c r="P54" s="55"/>
      <c r="Q54" s="55"/>
      <c r="R54" s="56"/>
      <c r="S54" s="55"/>
      <c r="T54" s="55"/>
      <c r="U54" s="56"/>
      <c r="V54" s="57"/>
      <c r="W54" s="57"/>
      <c r="X54" s="56"/>
      <c r="Y54" s="55"/>
      <c r="Z54" s="55"/>
      <c r="AA54" s="55"/>
      <c r="AB54" s="58"/>
    </row>
    <row r="55" spans="1:28" s="4" customFormat="1" ht="12">
      <c r="A55" s="54" t="s">
        <v>64</v>
      </c>
      <c r="B55" s="55">
        <v>3</v>
      </c>
      <c r="C55" s="55">
        <v>55</v>
      </c>
      <c r="D55" s="55">
        <v>37</v>
      </c>
      <c r="E55" s="55">
        <v>2</v>
      </c>
      <c r="F55" s="55">
        <f t="shared" si="0"/>
        <v>35</v>
      </c>
      <c r="G55" s="55">
        <v>35</v>
      </c>
      <c r="H55" s="55">
        <v>3</v>
      </c>
      <c r="I55" s="56">
        <f t="shared" si="3"/>
        <v>1</v>
      </c>
      <c r="J55" s="55"/>
      <c r="K55" s="55"/>
      <c r="L55" s="56"/>
      <c r="M55" s="55"/>
      <c r="N55" s="55"/>
      <c r="O55" s="56"/>
      <c r="P55" s="55"/>
      <c r="Q55" s="55"/>
      <c r="R55" s="56"/>
      <c r="S55" s="55"/>
      <c r="T55" s="55"/>
      <c r="U55" s="56"/>
      <c r="V55" s="57"/>
      <c r="W55" s="57"/>
      <c r="X55" s="56"/>
      <c r="Y55" s="55"/>
      <c r="Z55" s="55"/>
      <c r="AA55" s="55"/>
      <c r="AB55" s="58"/>
    </row>
    <row r="56" spans="1:28" s="4" customFormat="1" ht="12">
      <c r="A56" s="54" t="s">
        <v>65</v>
      </c>
      <c r="B56" s="55">
        <v>3</v>
      </c>
      <c r="C56" s="55">
        <v>72</v>
      </c>
      <c r="D56" s="55">
        <v>65</v>
      </c>
      <c r="E56" s="55">
        <v>11</v>
      </c>
      <c r="F56" s="55">
        <f t="shared" si="0"/>
        <v>54</v>
      </c>
      <c r="G56" s="55">
        <v>38</v>
      </c>
      <c r="H56" s="55">
        <v>2</v>
      </c>
      <c r="I56" s="56">
        <f t="shared" si="3"/>
        <v>0.7037037037037037</v>
      </c>
      <c r="J56" s="55">
        <v>16</v>
      </c>
      <c r="K56" s="55">
        <v>1</v>
      </c>
      <c r="L56" s="56">
        <f>J56/F56</f>
        <v>0.2962962962962963</v>
      </c>
      <c r="M56" s="55"/>
      <c r="N56" s="55"/>
      <c r="O56" s="56"/>
      <c r="P56" s="55"/>
      <c r="Q56" s="55"/>
      <c r="R56" s="56"/>
      <c r="S56" s="55"/>
      <c r="T56" s="55"/>
      <c r="U56" s="56"/>
      <c r="V56" s="57"/>
      <c r="W56" s="57"/>
      <c r="X56" s="56"/>
      <c r="Y56" s="55"/>
      <c r="Z56" s="55"/>
      <c r="AA56" s="55"/>
      <c r="AB56" s="58"/>
    </row>
    <row r="57" spans="1:28" s="4" customFormat="1" ht="12">
      <c r="A57" s="54" t="s">
        <v>66</v>
      </c>
      <c r="B57" s="55">
        <v>3</v>
      </c>
      <c r="C57" s="55">
        <v>65</v>
      </c>
      <c r="D57" s="55">
        <v>61</v>
      </c>
      <c r="E57" s="55">
        <v>3</v>
      </c>
      <c r="F57" s="55">
        <f t="shared" si="0"/>
        <v>58</v>
      </c>
      <c r="G57" s="55">
        <v>58</v>
      </c>
      <c r="H57" s="55">
        <v>3</v>
      </c>
      <c r="I57" s="56">
        <f t="shared" si="3"/>
        <v>1</v>
      </c>
      <c r="J57" s="55"/>
      <c r="K57" s="55"/>
      <c r="L57" s="56"/>
      <c r="M57" s="55"/>
      <c r="N57" s="55"/>
      <c r="O57" s="56"/>
      <c r="P57" s="55"/>
      <c r="Q57" s="55"/>
      <c r="R57" s="56"/>
      <c r="S57" s="55"/>
      <c r="T57" s="55"/>
      <c r="U57" s="56"/>
      <c r="V57" s="57"/>
      <c r="W57" s="57"/>
      <c r="X57" s="56"/>
      <c r="Y57" s="55"/>
      <c r="Z57" s="55"/>
      <c r="AA57" s="55"/>
      <c r="AB57" s="58"/>
    </row>
    <row r="58" spans="1:28" s="4" customFormat="1" ht="12">
      <c r="A58" s="54" t="s">
        <v>67</v>
      </c>
      <c r="B58" s="55">
        <v>3</v>
      </c>
      <c r="C58" s="55">
        <v>56</v>
      </c>
      <c r="D58" s="55">
        <v>55</v>
      </c>
      <c r="E58" s="55">
        <v>2</v>
      </c>
      <c r="F58" s="55">
        <f t="shared" si="0"/>
        <v>53</v>
      </c>
      <c r="G58" s="55">
        <v>20</v>
      </c>
      <c r="H58" s="55">
        <v>1</v>
      </c>
      <c r="I58" s="56">
        <f t="shared" si="3"/>
        <v>0.37735849056603776</v>
      </c>
      <c r="J58" s="55">
        <v>26</v>
      </c>
      <c r="K58" s="55">
        <v>2</v>
      </c>
      <c r="L58" s="56">
        <f>J58/F58</f>
        <v>0.49056603773584906</v>
      </c>
      <c r="M58" s="55">
        <v>7</v>
      </c>
      <c r="N58" s="55"/>
      <c r="O58" s="56">
        <f>M58/F58</f>
        <v>0.1320754716981132</v>
      </c>
      <c r="P58" s="55"/>
      <c r="Q58" s="55"/>
      <c r="R58" s="56"/>
      <c r="S58" s="55"/>
      <c r="T58" s="55"/>
      <c r="U58" s="56"/>
      <c r="V58" s="57"/>
      <c r="W58" s="57"/>
      <c r="X58" s="56"/>
      <c r="Y58" s="55"/>
      <c r="Z58" s="55"/>
      <c r="AA58" s="55"/>
      <c r="AB58" s="58"/>
    </row>
    <row r="59" spans="1:28" s="4" customFormat="1" ht="12">
      <c r="A59" s="64" t="s">
        <v>62</v>
      </c>
      <c r="B59" s="55">
        <v>3</v>
      </c>
      <c r="C59" s="55">
        <v>11</v>
      </c>
      <c r="D59" s="55">
        <v>10</v>
      </c>
      <c r="E59" s="55">
        <v>0</v>
      </c>
      <c r="F59" s="55">
        <f t="shared" si="0"/>
        <v>10</v>
      </c>
      <c r="G59" s="55"/>
      <c r="H59" s="55"/>
      <c r="I59" s="56"/>
      <c r="J59" s="55">
        <v>10</v>
      </c>
      <c r="K59" s="55">
        <v>3</v>
      </c>
      <c r="L59" s="56">
        <f>J59/F59</f>
        <v>1</v>
      </c>
      <c r="M59" s="55"/>
      <c r="N59" s="55"/>
      <c r="O59" s="56"/>
      <c r="P59" s="55"/>
      <c r="Q59" s="55"/>
      <c r="R59" s="56"/>
      <c r="S59" s="55"/>
      <c r="T59" s="55"/>
      <c r="U59" s="56"/>
      <c r="V59" s="57"/>
      <c r="W59" s="57"/>
      <c r="X59" s="56"/>
      <c r="Y59" s="55"/>
      <c r="Z59" s="55"/>
      <c r="AA59" s="55"/>
      <c r="AB59" s="58"/>
    </row>
    <row r="60" spans="1:28" s="4" customFormat="1" ht="12">
      <c r="A60" s="54" t="s">
        <v>68</v>
      </c>
      <c r="B60" s="55">
        <v>3</v>
      </c>
      <c r="C60" s="55">
        <v>88</v>
      </c>
      <c r="D60" s="55">
        <v>81</v>
      </c>
      <c r="E60" s="55">
        <v>1</v>
      </c>
      <c r="F60" s="55">
        <f t="shared" si="0"/>
        <v>80</v>
      </c>
      <c r="G60" s="55">
        <v>56</v>
      </c>
      <c r="H60" s="55">
        <v>2</v>
      </c>
      <c r="I60" s="56">
        <f aca="true" t="shared" si="4" ref="I60:I69">G60/F60</f>
        <v>0.7</v>
      </c>
      <c r="J60" s="55">
        <v>12</v>
      </c>
      <c r="K60" s="55">
        <v>0.5</v>
      </c>
      <c r="L60" s="56">
        <f>J60/F60</f>
        <v>0.15</v>
      </c>
      <c r="M60" s="55"/>
      <c r="N60" s="55"/>
      <c r="O60" s="56"/>
      <c r="P60" s="55">
        <v>12</v>
      </c>
      <c r="Q60" s="55">
        <v>0.5</v>
      </c>
      <c r="R60" s="56">
        <f>P60/F60</f>
        <v>0.15</v>
      </c>
      <c r="S60" s="55"/>
      <c r="T60" s="55"/>
      <c r="U60" s="56"/>
      <c r="V60" s="57"/>
      <c r="W60" s="57"/>
      <c r="X60" s="56"/>
      <c r="Y60" s="55"/>
      <c r="Z60" s="55"/>
      <c r="AA60" s="55"/>
      <c r="AB60" s="58"/>
    </row>
    <row r="61" spans="1:28" s="4" customFormat="1" ht="12">
      <c r="A61" s="54" t="s">
        <v>69</v>
      </c>
      <c r="B61" s="55">
        <v>3</v>
      </c>
      <c r="C61" s="55">
        <v>74</v>
      </c>
      <c r="D61" s="55">
        <v>71</v>
      </c>
      <c r="E61" s="55">
        <v>2</v>
      </c>
      <c r="F61" s="55">
        <f t="shared" si="0"/>
        <v>69</v>
      </c>
      <c r="G61" s="55">
        <v>27</v>
      </c>
      <c r="H61" s="55">
        <v>1</v>
      </c>
      <c r="I61" s="56">
        <f t="shared" si="4"/>
        <v>0.391304347826087</v>
      </c>
      <c r="J61" s="55">
        <v>14</v>
      </c>
      <c r="K61" s="55"/>
      <c r="L61" s="56">
        <f>J61/F61</f>
        <v>0.2028985507246377</v>
      </c>
      <c r="M61" s="55">
        <v>28</v>
      </c>
      <c r="N61" s="55">
        <v>2</v>
      </c>
      <c r="O61" s="56">
        <f>M61/F61</f>
        <v>0.4057971014492754</v>
      </c>
      <c r="P61" s="55"/>
      <c r="Q61" s="55"/>
      <c r="R61" s="56"/>
      <c r="S61" s="55"/>
      <c r="T61" s="55"/>
      <c r="U61" s="56"/>
      <c r="V61" s="57"/>
      <c r="W61" s="57"/>
      <c r="X61" s="56"/>
      <c r="Y61" s="55"/>
      <c r="Z61" s="55"/>
      <c r="AA61" s="55"/>
      <c r="AB61" s="58"/>
    </row>
    <row r="62" spans="1:28" s="4" customFormat="1" ht="12">
      <c r="A62" s="54" t="s">
        <v>70</v>
      </c>
      <c r="B62" s="55">
        <v>3</v>
      </c>
      <c r="C62" s="55">
        <v>75</v>
      </c>
      <c r="D62" s="55">
        <v>71</v>
      </c>
      <c r="E62" s="55">
        <v>12</v>
      </c>
      <c r="F62" s="55">
        <f t="shared" si="0"/>
        <v>59</v>
      </c>
      <c r="G62" s="55">
        <v>59</v>
      </c>
      <c r="H62" s="55">
        <v>3</v>
      </c>
      <c r="I62" s="56">
        <f t="shared" si="4"/>
        <v>1</v>
      </c>
      <c r="J62" s="55"/>
      <c r="K62" s="55"/>
      <c r="L62" s="56"/>
      <c r="M62" s="55"/>
      <c r="N62" s="55"/>
      <c r="O62" s="56"/>
      <c r="P62" s="55"/>
      <c r="Q62" s="55"/>
      <c r="R62" s="56"/>
      <c r="S62" s="55"/>
      <c r="T62" s="55"/>
      <c r="U62" s="56"/>
      <c r="V62" s="57"/>
      <c r="W62" s="57"/>
      <c r="X62" s="56"/>
      <c r="Y62" s="55"/>
      <c r="Z62" s="55"/>
      <c r="AA62" s="55"/>
      <c r="AB62" s="58"/>
    </row>
    <row r="63" spans="1:28" s="4" customFormat="1" ht="12">
      <c r="A63" s="54" t="s">
        <v>71</v>
      </c>
      <c r="B63" s="55">
        <v>3</v>
      </c>
      <c r="C63" s="55">
        <v>88</v>
      </c>
      <c r="D63" s="55">
        <v>83</v>
      </c>
      <c r="E63" s="55">
        <v>3</v>
      </c>
      <c r="F63" s="55">
        <f t="shared" si="0"/>
        <v>80</v>
      </c>
      <c r="G63" s="55">
        <v>28</v>
      </c>
      <c r="H63" s="55">
        <v>1</v>
      </c>
      <c r="I63" s="56">
        <f t="shared" si="4"/>
        <v>0.35</v>
      </c>
      <c r="J63" s="55">
        <v>52</v>
      </c>
      <c r="K63" s="55">
        <v>2</v>
      </c>
      <c r="L63" s="56">
        <f>J63/F63</f>
        <v>0.65</v>
      </c>
      <c r="M63" s="55"/>
      <c r="N63" s="55"/>
      <c r="O63" s="56"/>
      <c r="P63" s="55"/>
      <c r="Q63" s="55"/>
      <c r="R63" s="56"/>
      <c r="S63" s="55"/>
      <c r="T63" s="55"/>
      <c r="U63" s="56"/>
      <c r="V63" s="57"/>
      <c r="W63" s="57"/>
      <c r="X63" s="56"/>
      <c r="Y63" s="55"/>
      <c r="Z63" s="55"/>
      <c r="AA63" s="55"/>
      <c r="AB63" s="58"/>
    </row>
    <row r="64" spans="1:28" s="4" customFormat="1" ht="12">
      <c r="A64" s="54" t="s">
        <v>72</v>
      </c>
      <c r="B64" s="55">
        <v>3</v>
      </c>
      <c r="C64" s="55">
        <v>45</v>
      </c>
      <c r="D64" s="55">
        <v>43</v>
      </c>
      <c r="E64" s="55">
        <v>0</v>
      </c>
      <c r="F64" s="55">
        <f t="shared" si="0"/>
        <v>43</v>
      </c>
      <c r="G64" s="55">
        <v>24</v>
      </c>
      <c r="H64" s="55">
        <v>2</v>
      </c>
      <c r="I64" s="56">
        <f t="shared" si="4"/>
        <v>0.5581395348837209</v>
      </c>
      <c r="J64" s="55">
        <v>19</v>
      </c>
      <c r="K64" s="55">
        <v>1</v>
      </c>
      <c r="L64" s="56">
        <f>J64/F64</f>
        <v>0.4418604651162791</v>
      </c>
      <c r="M64" s="55"/>
      <c r="N64" s="55"/>
      <c r="O64" s="56"/>
      <c r="P64" s="55"/>
      <c r="Q64" s="55"/>
      <c r="R64" s="56"/>
      <c r="S64" s="55"/>
      <c r="T64" s="55"/>
      <c r="U64" s="56"/>
      <c r="V64" s="57"/>
      <c r="W64" s="57"/>
      <c r="X64" s="56"/>
      <c r="Y64" s="55"/>
      <c r="Z64" s="55"/>
      <c r="AA64" s="55"/>
      <c r="AB64" s="58"/>
    </row>
    <row r="65" spans="1:28" s="4" customFormat="1" ht="12">
      <c r="A65" s="54" t="s">
        <v>73</v>
      </c>
      <c r="B65" s="55">
        <v>3</v>
      </c>
      <c r="C65" s="55">
        <v>37</v>
      </c>
      <c r="D65" s="55">
        <v>36</v>
      </c>
      <c r="E65" s="55">
        <v>0</v>
      </c>
      <c r="F65" s="55">
        <f t="shared" si="0"/>
        <v>36</v>
      </c>
      <c r="G65" s="55">
        <v>20</v>
      </c>
      <c r="H65" s="55">
        <v>2</v>
      </c>
      <c r="I65" s="56">
        <f t="shared" si="4"/>
        <v>0.5555555555555556</v>
      </c>
      <c r="J65" s="55"/>
      <c r="K65" s="55"/>
      <c r="L65" s="56"/>
      <c r="M65" s="55">
        <v>16</v>
      </c>
      <c r="N65" s="55">
        <v>1</v>
      </c>
      <c r="O65" s="56">
        <f>M65/F65</f>
        <v>0.4444444444444444</v>
      </c>
      <c r="P65" s="55"/>
      <c r="Q65" s="55"/>
      <c r="R65" s="56"/>
      <c r="S65" s="55"/>
      <c r="T65" s="55"/>
      <c r="U65" s="56"/>
      <c r="V65" s="57"/>
      <c r="W65" s="57"/>
      <c r="X65" s="56"/>
      <c r="Y65" s="55"/>
      <c r="Z65" s="55"/>
      <c r="AA65" s="55"/>
      <c r="AB65" s="58"/>
    </row>
    <row r="66" spans="1:28" s="4" customFormat="1" ht="12">
      <c r="A66" s="54" t="s">
        <v>74</v>
      </c>
      <c r="B66" s="55">
        <v>3</v>
      </c>
      <c r="C66" s="55">
        <v>29</v>
      </c>
      <c r="D66" s="55">
        <v>27</v>
      </c>
      <c r="E66" s="55">
        <v>3</v>
      </c>
      <c r="F66" s="55">
        <f t="shared" si="0"/>
        <v>24</v>
      </c>
      <c r="G66" s="55">
        <v>16</v>
      </c>
      <c r="H66" s="55">
        <v>2</v>
      </c>
      <c r="I66" s="56">
        <f t="shared" si="4"/>
        <v>0.6666666666666666</v>
      </c>
      <c r="J66" s="55">
        <v>8</v>
      </c>
      <c r="K66" s="55">
        <v>1</v>
      </c>
      <c r="L66" s="56">
        <f>J66/F66</f>
        <v>0.3333333333333333</v>
      </c>
      <c r="M66" s="55"/>
      <c r="N66" s="55"/>
      <c r="O66" s="56"/>
      <c r="P66" s="55"/>
      <c r="Q66" s="55"/>
      <c r="R66" s="56"/>
      <c r="S66" s="55"/>
      <c r="T66" s="55"/>
      <c r="U66" s="56"/>
      <c r="V66" s="57"/>
      <c r="W66" s="57"/>
      <c r="X66" s="56"/>
      <c r="Y66" s="55"/>
      <c r="Z66" s="55"/>
      <c r="AA66" s="55"/>
      <c r="AB66" s="58"/>
    </row>
    <row r="67" spans="1:28" s="4" customFormat="1" ht="12">
      <c r="A67" s="54" t="s">
        <v>75</v>
      </c>
      <c r="B67" s="55">
        <v>3</v>
      </c>
      <c r="C67" s="55">
        <v>42</v>
      </c>
      <c r="D67" s="55">
        <v>39</v>
      </c>
      <c r="E67" s="55">
        <v>11</v>
      </c>
      <c r="F67" s="55">
        <f t="shared" si="0"/>
        <v>28</v>
      </c>
      <c r="G67" s="55">
        <v>28</v>
      </c>
      <c r="H67" s="55">
        <v>3</v>
      </c>
      <c r="I67" s="56">
        <f t="shared" si="4"/>
        <v>1</v>
      </c>
      <c r="J67" s="55"/>
      <c r="K67" s="55"/>
      <c r="L67" s="56"/>
      <c r="M67" s="55"/>
      <c r="N67" s="55"/>
      <c r="O67" s="56"/>
      <c r="P67" s="55"/>
      <c r="Q67" s="55"/>
      <c r="R67" s="56"/>
      <c r="S67" s="55"/>
      <c r="T67" s="55"/>
      <c r="U67" s="56"/>
      <c r="V67" s="57"/>
      <c r="W67" s="57"/>
      <c r="X67" s="56"/>
      <c r="Y67" s="55"/>
      <c r="Z67" s="55"/>
      <c r="AA67" s="55"/>
      <c r="AB67" s="58"/>
    </row>
    <row r="68" spans="1:28" s="4" customFormat="1" ht="12">
      <c r="A68" s="54" t="s">
        <v>76</v>
      </c>
      <c r="B68" s="55">
        <v>3</v>
      </c>
      <c r="C68" s="55">
        <v>26</v>
      </c>
      <c r="D68" s="55">
        <v>26</v>
      </c>
      <c r="E68" s="55">
        <v>2</v>
      </c>
      <c r="F68" s="55">
        <f t="shared" si="0"/>
        <v>24</v>
      </c>
      <c r="G68" s="55">
        <v>11</v>
      </c>
      <c r="H68" s="55">
        <v>1</v>
      </c>
      <c r="I68" s="56">
        <f t="shared" si="4"/>
        <v>0.4583333333333333</v>
      </c>
      <c r="J68" s="55"/>
      <c r="K68" s="55"/>
      <c r="L68" s="56"/>
      <c r="M68" s="55">
        <v>13</v>
      </c>
      <c r="N68" s="55">
        <v>2</v>
      </c>
      <c r="O68" s="56">
        <f>M68/F68</f>
        <v>0.5416666666666666</v>
      </c>
      <c r="P68" s="55"/>
      <c r="Q68" s="55"/>
      <c r="R68" s="56"/>
      <c r="S68" s="55"/>
      <c r="T68" s="55"/>
      <c r="U68" s="56"/>
      <c r="V68" s="57"/>
      <c r="W68" s="57"/>
      <c r="X68" s="56"/>
      <c r="Y68" s="55"/>
      <c r="Z68" s="55"/>
      <c r="AA68" s="55"/>
      <c r="AB68" s="58"/>
    </row>
    <row r="69" spans="1:28" s="4" customFormat="1" ht="12">
      <c r="A69" s="54" t="s">
        <v>77</v>
      </c>
      <c r="B69" s="55">
        <v>3</v>
      </c>
      <c r="C69" s="55">
        <v>81</v>
      </c>
      <c r="D69" s="55">
        <v>77</v>
      </c>
      <c r="E69" s="55">
        <v>13</v>
      </c>
      <c r="F69" s="55">
        <f t="shared" si="0"/>
        <v>64</v>
      </c>
      <c r="G69" s="55">
        <v>64</v>
      </c>
      <c r="H69" s="55">
        <v>3</v>
      </c>
      <c r="I69" s="56">
        <f t="shared" si="4"/>
        <v>1</v>
      </c>
      <c r="J69" s="55"/>
      <c r="K69" s="55"/>
      <c r="L69" s="56"/>
      <c r="M69" s="55"/>
      <c r="N69" s="55"/>
      <c r="O69" s="56"/>
      <c r="P69" s="55"/>
      <c r="Q69" s="55"/>
      <c r="R69" s="56"/>
      <c r="S69" s="55"/>
      <c r="T69" s="55"/>
      <c r="U69" s="56"/>
      <c r="V69" s="57"/>
      <c r="W69" s="57"/>
      <c r="X69" s="56"/>
      <c r="Y69" s="55"/>
      <c r="Z69" s="55"/>
      <c r="AA69" s="55"/>
      <c r="AB69" s="58"/>
    </row>
    <row r="70" spans="1:28" s="4" customFormat="1" ht="12">
      <c r="A70" s="54" t="s">
        <v>78</v>
      </c>
      <c r="B70" s="55">
        <v>3</v>
      </c>
      <c r="C70" s="55">
        <v>95</v>
      </c>
      <c r="D70" s="55">
        <v>83</v>
      </c>
      <c r="E70" s="55">
        <v>9</v>
      </c>
      <c r="F70" s="55">
        <f t="shared" si="0"/>
        <v>74</v>
      </c>
      <c r="G70" s="55"/>
      <c r="H70" s="55"/>
      <c r="I70" s="56"/>
      <c r="J70" s="55">
        <v>74</v>
      </c>
      <c r="K70" s="55">
        <v>3</v>
      </c>
      <c r="L70" s="56">
        <f>J70/F70</f>
        <v>1</v>
      </c>
      <c r="M70" s="55"/>
      <c r="N70" s="55"/>
      <c r="O70" s="56"/>
      <c r="P70" s="55"/>
      <c r="Q70" s="55"/>
      <c r="R70" s="56"/>
      <c r="S70" s="55"/>
      <c r="T70" s="55"/>
      <c r="U70" s="56"/>
      <c r="V70" s="57"/>
      <c r="W70" s="57"/>
      <c r="X70" s="56"/>
      <c r="Y70" s="55"/>
      <c r="Z70" s="55"/>
      <c r="AA70" s="55"/>
      <c r="AB70" s="58"/>
    </row>
    <row r="71" spans="1:28" s="4" customFormat="1" ht="12">
      <c r="A71" s="54" t="s">
        <v>79</v>
      </c>
      <c r="B71" s="55">
        <v>3</v>
      </c>
      <c r="C71" s="55">
        <v>109</v>
      </c>
      <c r="D71" s="55">
        <v>107</v>
      </c>
      <c r="E71" s="55">
        <v>2</v>
      </c>
      <c r="F71" s="55">
        <f t="shared" si="0"/>
        <v>105</v>
      </c>
      <c r="G71" s="55">
        <v>33</v>
      </c>
      <c r="H71" s="55">
        <v>1</v>
      </c>
      <c r="I71" s="56">
        <f>G71/F71</f>
        <v>0.3142857142857143</v>
      </c>
      <c r="J71" s="55">
        <v>72</v>
      </c>
      <c r="K71" s="55">
        <v>2</v>
      </c>
      <c r="L71" s="56">
        <f>J71/F71</f>
        <v>0.6857142857142857</v>
      </c>
      <c r="M71" s="55"/>
      <c r="N71" s="55"/>
      <c r="O71" s="56"/>
      <c r="P71" s="55"/>
      <c r="Q71" s="55"/>
      <c r="R71" s="56"/>
      <c r="S71" s="55"/>
      <c r="T71" s="55"/>
      <c r="U71" s="56"/>
      <c r="V71" s="57"/>
      <c r="W71" s="57"/>
      <c r="X71" s="56"/>
      <c r="Y71" s="55"/>
      <c r="Z71" s="55"/>
      <c r="AA71" s="55"/>
      <c r="AB71" s="58"/>
    </row>
    <row r="72" spans="1:28" s="4" customFormat="1" ht="12">
      <c r="A72" s="54" t="s">
        <v>80</v>
      </c>
      <c r="B72" s="55">
        <v>3</v>
      </c>
      <c r="C72" s="55">
        <v>59</v>
      </c>
      <c r="D72" s="55">
        <v>59</v>
      </c>
      <c r="E72" s="55">
        <v>1</v>
      </c>
      <c r="F72" s="55">
        <f t="shared" si="0"/>
        <v>58</v>
      </c>
      <c r="G72" s="55"/>
      <c r="H72" s="55"/>
      <c r="I72" s="56"/>
      <c r="J72" s="55">
        <v>45</v>
      </c>
      <c r="K72" s="55">
        <v>3</v>
      </c>
      <c r="L72" s="56">
        <f>J72/F72</f>
        <v>0.7758620689655172</v>
      </c>
      <c r="M72" s="55">
        <v>13</v>
      </c>
      <c r="N72" s="55">
        <v>0</v>
      </c>
      <c r="O72" s="56">
        <f>M72/F72</f>
        <v>0.22413793103448276</v>
      </c>
      <c r="P72" s="55"/>
      <c r="Q72" s="55"/>
      <c r="R72" s="56"/>
      <c r="S72" s="55"/>
      <c r="T72" s="55"/>
      <c r="U72" s="56"/>
      <c r="V72" s="57"/>
      <c r="W72" s="57"/>
      <c r="X72" s="56"/>
      <c r="Y72" s="55"/>
      <c r="Z72" s="55"/>
      <c r="AA72" s="55"/>
      <c r="AB72" s="58"/>
    </row>
    <row r="73" spans="1:28" s="4" customFormat="1" ht="12">
      <c r="A73" s="54" t="s">
        <v>81</v>
      </c>
      <c r="B73" s="55">
        <v>3</v>
      </c>
      <c r="C73" s="55">
        <v>70</v>
      </c>
      <c r="D73" s="55">
        <v>69</v>
      </c>
      <c r="E73" s="55">
        <v>3</v>
      </c>
      <c r="F73" s="55">
        <f t="shared" si="0"/>
        <v>66</v>
      </c>
      <c r="G73" s="55">
        <v>46</v>
      </c>
      <c r="H73" s="55">
        <v>2</v>
      </c>
      <c r="I73" s="56">
        <f>G73/F73</f>
        <v>0.696969696969697</v>
      </c>
      <c r="J73" s="55">
        <v>20</v>
      </c>
      <c r="K73" s="55">
        <v>1</v>
      </c>
      <c r="L73" s="61">
        <f>J73/F73</f>
        <v>0.30303030303030304</v>
      </c>
      <c r="M73" s="55"/>
      <c r="N73" s="55"/>
      <c r="O73" s="56"/>
      <c r="P73" s="55"/>
      <c r="Q73" s="55"/>
      <c r="R73" s="56"/>
      <c r="S73" s="55"/>
      <c r="T73" s="55"/>
      <c r="U73" s="56"/>
      <c r="V73" s="57"/>
      <c r="W73" s="57"/>
      <c r="X73" s="56"/>
      <c r="Y73" s="55"/>
      <c r="Z73" s="55"/>
      <c r="AA73" s="55"/>
      <c r="AB73" s="58"/>
    </row>
    <row r="74" spans="1:28" s="4" customFormat="1" ht="12">
      <c r="A74" s="54" t="s">
        <v>82</v>
      </c>
      <c r="B74" s="55">
        <v>3</v>
      </c>
      <c r="C74" s="55">
        <v>71</v>
      </c>
      <c r="D74" s="55">
        <v>71</v>
      </c>
      <c r="E74" s="55">
        <v>3</v>
      </c>
      <c r="F74" s="55">
        <f aca="true" t="shared" si="5" ref="F74:F113">D74-E74</f>
        <v>68</v>
      </c>
      <c r="G74" s="55">
        <v>35</v>
      </c>
      <c r="H74" s="55">
        <v>2</v>
      </c>
      <c r="I74" s="56">
        <f>G74/F74</f>
        <v>0.5147058823529411</v>
      </c>
      <c r="J74" s="55"/>
      <c r="K74" s="55"/>
      <c r="L74" s="56"/>
      <c r="M74" s="55">
        <v>33</v>
      </c>
      <c r="N74" s="55">
        <v>1</v>
      </c>
      <c r="O74" s="56">
        <f>M74/F74</f>
        <v>0.4852941176470588</v>
      </c>
      <c r="P74" s="55"/>
      <c r="Q74" s="55"/>
      <c r="R74" s="56"/>
      <c r="S74" s="55"/>
      <c r="T74" s="55"/>
      <c r="U74" s="56"/>
      <c r="V74" s="57"/>
      <c r="W74" s="57"/>
      <c r="X74" s="56"/>
      <c r="Y74" s="55"/>
      <c r="Z74" s="55"/>
      <c r="AA74" s="55"/>
      <c r="AB74" s="58"/>
    </row>
    <row r="75" spans="1:28" s="4" customFormat="1" ht="12">
      <c r="A75" s="54" t="s">
        <v>83</v>
      </c>
      <c r="B75" s="55">
        <v>3</v>
      </c>
      <c r="C75" s="55">
        <v>48</v>
      </c>
      <c r="D75" s="55">
        <v>24</v>
      </c>
      <c r="E75" s="55">
        <v>4</v>
      </c>
      <c r="F75" s="55">
        <f t="shared" si="5"/>
        <v>20</v>
      </c>
      <c r="G75" s="55"/>
      <c r="H75" s="55"/>
      <c r="I75" s="56"/>
      <c r="J75" s="55"/>
      <c r="K75" s="55"/>
      <c r="L75" s="56"/>
      <c r="M75" s="55">
        <v>20</v>
      </c>
      <c r="N75" s="55">
        <v>3</v>
      </c>
      <c r="O75" s="56">
        <f>M75/F75</f>
        <v>1</v>
      </c>
      <c r="P75" s="55"/>
      <c r="Q75" s="55"/>
      <c r="R75" s="56"/>
      <c r="S75" s="55"/>
      <c r="T75" s="55"/>
      <c r="U75" s="56"/>
      <c r="V75" s="57"/>
      <c r="W75" s="57"/>
      <c r="X75" s="56"/>
      <c r="Y75" s="55"/>
      <c r="Z75" s="55"/>
      <c r="AA75" s="55"/>
      <c r="AB75" s="58"/>
    </row>
    <row r="76" spans="1:28" s="4" customFormat="1" ht="12">
      <c r="A76" s="54" t="s">
        <v>153</v>
      </c>
      <c r="B76" s="55">
        <v>3</v>
      </c>
      <c r="C76" s="55">
        <v>74</v>
      </c>
      <c r="D76" s="55">
        <v>69</v>
      </c>
      <c r="E76" s="55">
        <v>10</v>
      </c>
      <c r="F76" s="55">
        <f t="shared" si="5"/>
        <v>59</v>
      </c>
      <c r="G76" s="55">
        <v>31</v>
      </c>
      <c r="H76" s="55">
        <v>2</v>
      </c>
      <c r="I76" s="56">
        <f aca="true" t="shared" si="6" ref="I76:I89">G76/F76</f>
        <v>0.5254237288135594</v>
      </c>
      <c r="J76" s="55"/>
      <c r="K76" s="55"/>
      <c r="L76" s="56"/>
      <c r="M76" s="55">
        <v>28</v>
      </c>
      <c r="N76" s="55">
        <v>1</v>
      </c>
      <c r="O76" s="56">
        <f>M76/F76</f>
        <v>0.4745762711864407</v>
      </c>
      <c r="P76" s="55"/>
      <c r="Q76" s="55"/>
      <c r="R76" s="56"/>
      <c r="S76" s="55"/>
      <c r="T76" s="55"/>
      <c r="U76" s="56"/>
      <c r="V76" s="57"/>
      <c r="W76" s="57"/>
      <c r="X76" s="56"/>
      <c r="Y76" s="55"/>
      <c r="Z76" s="55"/>
      <c r="AA76" s="55"/>
      <c r="AB76" s="58"/>
    </row>
    <row r="77" spans="1:28" s="4" customFormat="1" ht="12">
      <c r="A77" s="64" t="s">
        <v>151</v>
      </c>
      <c r="B77" s="55">
        <v>3</v>
      </c>
      <c r="C77" s="55">
        <v>20</v>
      </c>
      <c r="D77" s="55">
        <v>18</v>
      </c>
      <c r="E77" s="55">
        <v>1</v>
      </c>
      <c r="F77" s="55">
        <f t="shared" si="5"/>
        <v>17</v>
      </c>
      <c r="G77" s="55">
        <v>10</v>
      </c>
      <c r="H77" s="55">
        <v>2</v>
      </c>
      <c r="I77" s="56">
        <f t="shared" si="6"/>
        <v>0.5882352941176471</v>
      </c>
      <c r="J77" s="55"/>
      <c r="K77" s="55"/>
      <c r="L77" s="56"/>
      <c r="M77" s="55">
        <v>7</v>
      </c>
      <c r="N77" s="55">
        <v>1</v>
      </c>
      <c r="O77" s="56">
        <f>M77/F77</f>
        <v>0.4117647058823529</v>
      </c>
      <c r="P77" s="55"/>
      <c r="Q77" s="55"/>
      <c r="R77" s="56"/>
      <c r="S77" s="55"/>
      <c r="T77" s="55"/>
      <c r="U77" s="56"/>
      <c r="V77" s="57"/>
      <c r="W77" s="57"/>
      <c r="X77" s="56"/>
      <c r="Y77" s="55"/>
      <c r="Z77" s="55"/>
      <c r="AA77" s="55"/>
      <c r="AB77" s="58"/>
    </row>
    <row r="78" spans="1:28" s="4" customFormat="1" ht="12">
      <c r="A78" s="54" t="s">
        <v>84</v>
      </c>
      <c r="B78" s="55">
        <v>3</v>
      </c>
      <c r="C78" s="55">
        <v>118</v>
      </c>
      <c r="D78" s="55">
        <v>103</v>
      </c>
      <c r="E78" s="55">
        <v>1</v>
      </c>
      <c r="F78" s="55">
        <f t="shared" si="5"/>
        <v>102</v>
      </c>
      <c r="G78" s="55">
        <v>43</v>
      </c>
      <c r="H78" s="55">
        <v>1</v>
      </c>
      <c r="I78" s="56">
        <f t="shared" si="6"/>
        <v>0.4215686274509804</v>
      </c>
      <c r="J78" s="55">
        <v>13</v>
      </c>
      <c r="K78" s="55"/>
      <c r="L78" s="56">
        <f>J78/F78</f>
        <v>0.12745098039215685</v>
      </c>
      <c r="M78" s="55">
        <v>46</v>
      </c>
      <c r="N78" s="55">
        <v>2</v>
      </c>
      <c r="O78" s="56">
        <f>M78/F78</f>
        <v>0.45098039215686275</v>
      </c>
      <c r="P78" s="55"/>
      <c r="Q78" s="55"/>
      <c r="R78" s="56"/>
      <c r="S78" s="55"/>
      <c r="T78" s="55"/>
      <c r="U78" s="56"/>
      <c r="V78" s="57"/>
      <c r="W78" s="57"/>
      <c r="X78" s="56"/>
      <c r="Y78" s="55"/>
      <c r="Z78" s="55"/>
      <c r="AA78" s="55"/>
      <c r="AB78" s="58"/>
    </row>
    <row r="79" spans="1:28" s="4" customFormat="1" ht="12">
      <c r="A79" s="54" t="s">
        <v>85</v>
      </c>
      <c r="B79" s="55">
        <v>3</v>
      </c>
      <c r="C79" s="55">
        <v>67</v>
      </c>
      <c r="D79" s="55">
        <v>53</v>
      </c>
      <c r="E79" s="55">
        <v>6</v>
      </c>
      <c r="F79" s="55">
        <f t="shared" si="5"/>
        <v>47</v>
      </c>
      <c r="G79" s="55">
        <v>47</v>
      </c>
      <c r="H79" s="55">
        <v>3</v>
      </c>
      <c r="I79" s="56">
        <f t="shared" si="6"/>
        <v>1</v>
      </c>
      <c r="J79" s="55"/>
      <c r="K79" s="55"/>
      <c r="L79" s="56"/>
      <c r="M79" s="55"/>
      <c r="N79" s="55"/>
      <c r="O79" s="56"/>
      <c r="P79" s="55"/>
      <c r="Q79" s="55"/>
      <c r="R79" s="56"/>
      <c r="S79" s="55"/>
      <c r="T79" s="55"/>
      <c r="U79" s="56"/>
      <c r="V79" s="57"/>
      <c r="W79" s="57"/>
      <c r="X79" s="56"/>
      <c r="Y79" s="55"/>
      <c r="Z79" s="55"/>
      <c r="AA79" s="55"/>
      <c r="AB79" s="58"/>
    </row>
    <row r="80" spans="1:28" s="4" customFormat="1" ht="12">
      <c r="A80" s="54" t="s">
        <v>86</v>
      </c>
      <c r="B80" s="55">
        <v>3</v>
      </c>
      <c r="C80" s="55">
        <v>107</v>
      </c>
      <c r="D80" s="55">
        <v>86</v>
      </c>
      <c r="E80" s="55">
        <v>2</v>
      </c>
      <c r="F80" s="55">
        <f t="shared" si="5"/>
        <v>84</v>
      </c>
      <c r="G80" s="55">
        <v>52</v>
      </c>
      <c r="H80" s="55">
        <v>2</v>
      </c>
      <c r="I80" s="56">
        <f t="shared" si="6"/>
        <v>0.6190476190476191</v>
      </c>
      <c r="J80" s="55">
        <v>32</v>
      </c>
      <c r="K80" s="55">
        <v>1</v>
      </c>
      <c r="L80" s="56">
        <f>J80/F80</f>
        <v>0.38095238095238093</v>
      </c>
      <c r="M80" s="55"/>
      <c r="N80" s="55"/>
      <c r="O80" s="56"/>
      <c r="P80" s="55"/>
      <c r="Q80" s="55"/>
      <c r="R80" s="56"/>
      <c r="S80" s="55"/>
      <c r="T80" s="55"/>
      <c r="U80" s="56"/>
      <c r="V80" s="57"/>
      <c r="W80" s="57"/>
      <c r="X80" s="56"/>
      <c r="Y80" s="55"/>
      <c r="Z80" s="55"/>
      <c r="AA80" s="55"/>
      <c r="AB80" s="58"/>
    </row>
    <row r="81" spans="1:28" s="4" customFormat="1" ht="12">
      <c r="A81" s="54" t="s">
        <v>87</v>
      </c>
      <c r="B81" s="55">
        <v>3</v>
      </c>
      <c r="C81" s="55">
        <v>70</v>
      </c>
      <c r="D81" s="55">
        <v>69</v>
      </c>
      <c r="E81" s="55">
        <v>2</v>
      </c>
      <c r="F81" s="55">
        <f t="shared" si="5"/>
        <v>67</v>
      </c>
      <c r="G81" s="55">
        <v>57</v>
      </c>
      <c r="H81" s="55">
        <v>3</v>
      </c>
      <c r="I81" s="56">
        <f t="shared" si="6"/>
        <v>0.8507462686567164</v>
      </c>
      <c r="J81" s="55">
        <v>10</v>
      </c>
      <c r="K81" s="55"/>
      <c r="L81" s="56">
        <f>J81/F81</f>
        <v>0.14925373134328357</v>
      </c>
      <c r="M81" s="55"/>
      <c r="N81" s="55"/>
      <c r="O81" s="56"/>
      <c r="P81" s="55"/>
      <c r="Q81" s="55"/>
      <c r="R81" s="56"/>
      <c r="S81" s="55"/>
      <c r="T81" s="55"/>
      <c r="U81" s="56"/>
      <c r="V81" s="57"/>
      <c r="W81" s="57"/>
      <c r="X81" s="56"/>
      <c r="Y81" s="55"/>
      <c r="Z81" s="55"/>
      <c r="AA81" s="55"/>
      <c r="AB81" s="58"/>
    </row>
    <row r="82" spans="1:28" s="4" customFormat="1" ht="12">
      <c r="A82" s="54" t="s">
        <v>88</v>
      </c>
      <c r="B82" s="55">
        <v>3</v>
      </c>
      <c r="C82" s="55">
        <v>37</v>
      </c>
      <c r="D82" s="55">
        <v>30</v>
      </c>
      <c r="E82" s="55">
        <v>5</v>
      </c>
      <c r="F82" s="55">
        <f t="shared" si="5"/>
        <v>25</v>
      </c>
      <c r="G82" s="55">
        <v>25</v>
      </c>
      <c r="H82" s="55">
        <v>3</v>
      </c>
      <c r="I82" s="56">
        <f t="shared" si="6"/>
        <v>1</v>
      </c>
      <c r="J82" s="55"/>
      <c r="K82" s="55"/>
      <c r="L82" s="56"/>
      <c r="M82" s="55"/>
      <c r="N82" s="55"/>
      <c r="O82" s="56"/>
      <c r="P82" s="55"/>
      <c r="Q82" s="55"/>
      <c r="R82" s="56"/>
      <c r="S82" s="55"/>
      <c r="T82" s="55"/>
      <c r="U82" s="56"/>
      <c r="V82" s="57"/>
      <c r="W82" s="57"/>
      <c r="X82" s="56"/>
      <c r="Y82" s="55"/>
      <c r="Z82" s="55"/>
      <c r="AA82" s="55"/>
      <c r="AB82" s="58"/>
    </row>
    <row r="83" spans="1:28" s="4" customFormat="1" ht="12">
      <c r="A83" s="54" t="s">
        <v>89</v>
      </c>
      <c r="B83" s="55">
        <v>3</v>
      </c>
      <c r="C83" s="55">
        <v>120</v>
      </c>
      <c r="D83" s="55">
        <f>95+23</f>
        <v>118</v>
      </c>
      <c r="E83" s="55">
        <v>2</v>
      </c>
      <c r="F83" s="55">
        <f t="shared" si="5"/>
        <v>116</v>
      </c>
      <c r="G83" s="55">
        <v>72</v>
      </c>
      <c r="H83" s="55">
        <v>2</v>
      </c>
      <c r="I83" s="56">
        <f t="shared" si="6"/>
        <v>0.6206896551724138</v>
      </c>
      <c r="J83" s="55">
        <v>44</v>
      </c>
      <c r="K83" s="55">
        <v>1</v>
      </c>
      <c r="L83" s="56">
        <f>J83/F83</f>
        <v>0.3793103448275862</v>
      </c>
      <c r="M83" s="55"/>
      <c r="N83" s="55"/>
      <c r="O83" s="56"/>
      <c r="P83" s="55"/>
      <c r="Q83" s="55"/>
      <c r="R83" s="56"/>
      <c r="S83" s="55"/>
      <c r="T83" s="55"/>
      <c r="U83" s="56"/>
      <c r="V83" s="57"/>
      <c r="W83" s="57"/>
      <c r="X83" s="56"/>
      <c r="Y83" s="55"/>
      <c r="Z83" s="55"/>
      <c r="AA83" s="55"/>
      <c r="AB83" s="58"/>
    </row>
    <row r="84" spans="1:28" s="4" customFormat="1" ht="12">
      <c r="A84" s="54" t="s">
        <v>90</v>
      </c>
      <c r="B84" s="55">
        <v>3</v>
      </c>
      <c r="C84" s="55">
        <v>96</v>
      </c>
      <c r="D84" s="55">
        <v>91</v>
      </c>
      <c r="E84" s="55">
        <v>6</v>
      </c>
      <c r="F84" s="55">
        <f t="shared" si="5"/>
        <v>85</v>
      </c>
      <c r="G84" s="55">
        <v>44</v>
      </c>
      <c r="H84" s="55">
        <v>2</v>
      </c>
      <c r="I84" s="56">
        <f t="shared" si="6"/>
        <v>0.5176470588235295</v>
      </c>
      <c r="J84" s="55">
        <v>41</v>
      </c>
      <c r="K84" s="55">
        <v>1</v>
      </c>
      <c r="L84" s="56">
        <f>J84/F84</f>
        <v>0.4823529411764706</v>
      </c>
      <c r="M84" s="55"/>
      <c r="N84" s="55"/>
      <c r="O84" s="56"/>
      <c r="P84" s="55"/>
      <c r="Q84" s="55"/>
      <c r="R84" s="56"/>
      <c r="S84" s="55"/>
      <c r="T84" s="55"/>
      <c r="U84" s="56"/>
      <c r="V84" s="57"/>
      <c r="W84" s="57"/>
      <c r="X84" s="56"/>
      <c r="Y84" s="55"/>
      <c r="Z84" s="55"/>
      <c r="AA84" s="55"/>
      <c r="AB84" s="58"/>
    </row>
    <row r="85" spans="1:28" s="4" customFormat="1" ht="12">
      <c r="A85" s="54" t="s">
        <v>91</v>
      </c>
      <c r="B85" s="55">
        <v>3</v>
      </c>
      <c r="C85" s="55">
        <v>69</v>
      </c>
      <c r="D85" s="55">
        <v>60</v>
      </c>
      <c r="E85" s="55">
        <v>7</v>
      </c>
      <c r="F85" s="55">
        <f t="shared" si="5"/>
        <v>53</v>
      </c>
      <c r="G85" s="55">
        <v>53</v>
      </c>
      <c r="H85" s="55">
        <v>3</v>
      </c>
      <c r="I85" s="56">
        <f t="shared" si="6"/>
        <v>1</v>
      </c>
      <c r="J85" s="55"/>
      <c r="K85" s="55"/>
      <c r="L85" s="56"/>
      <c r="M85" s="55"/>
      <c r="N85" s="55"/>
      <c r="O85" s="56"/>
      <c r="P85" s="55"/>
      <c r="Q85" s="55"/>
      <c r="R85" s="56"/>
      <c r="S85" s="55"/>
      <c r="T85" s="55"/>
      <c r="U85" s="56"/>
      <c r="V85" s="57"/>
      <c r="W85" s="57"/>
      <c r="X85" s="56"/>
      <c r="Y85" s="55"/>
      <c r="Z85" s="55"/>
      <c r="AA85" s="55"/>
      <c r="AB85" s="58"/>
    </row>
    <row r="86" spans="1:28" s="4" customFormat="1" ht="12">
      <c r="A86" s="64" t="s">
        <v>38</v>
      </c>
      <c r="B86" s="55">
        <v>3</v>
      </c>
      <c r="C86" s="55">
        <v>36</v>
      </c>
      <c r="D86" s="55">
        <v>31</v>
      </c>
      <c r="E86" s="55">
        <v>1</v>
      </c>
      <c r="F86" s="55">
        <f t="shared" si="5"/>
        <v>30</v>
      </c>
      <c r="G86" s="55">
        <v>17</v>
      </c>
      <c r="H86" s="55">
        <v>2</v>
      </c>
      <c r="I86" s="56">
        <f t="shared" si="6"/>
        <v>0.5666666666666667</v>
      </c>
      <c r="J86" s="55"/>
      <c r="K86" s="55"/>
      <c r="L86" s="56"/>
      <c r="M86" s="55">
        <v>13</v>
      </c>
      <c r="N86" s="55">
        <v>1</v>
      </c>
      <c r="O86" s="56">
        <f>M86/F86</f>
        <v>0.43333333333333335</v>
      </c>
      <c r="P86" s="55"/>
      <c r="Q86" s="55"/>
      <c r="R86" s="56"/>
      <c r="S86" s="55"/>
      <c r="T86" s="55"/>
      <c r="U86" s="56"/>
      <c r="V86" s="57"/>
      <c r="W86" s="57"/>
      <c r="X86" s="56"/>
      <c r="Y86" s="55"/>
      <c r="Z86" s="55"/>
      <c r="AA86" s="55"/>
      <c r="AB86" s="58"/>
    </row>
    <row r="87" spans="1:28" s="4" customFormat="1" ht="12">
      <c r="A87" s="54" t="s">
        <v>92</v>
      </c>
      <c r="B87" s="55">
        <v>3</v>
      </c>
      <c r="C87" s="55">
        <v>80</v>
      </c>
      <c r="D87" s="55">
        <v>73</v>
      </c>
      <c r="E87" s="55">
        <v>0</v>
      </c>
      <c r="F87" s="55">
        <f t="shared" si="5"/>
        <v>73</v>
      </c>
      <c r="G87" s="55">
        <v>73</v>
      </c>
      <c r="H87" s="55">
        <v>3</v>
      </c>
      <c r="I87" s="56">
        <f t="shared" si="6"/>
        <v>1</v>
      </c>
      <c r="J87" s="55"/>
      <c r="K87" s="55"/>
      <c r="L87" s="56"/>
      <c r="M87" s="55"/>
      <c r="N87" s="55"/>
      <c r="O87" s="56"/>
      <c r="P87" s="55"/>
      <c r="Q87" s="55"/>
      <c r="R87" s="56"/>
      <c r="S87" s="55"/>
      <c r="T87" s="55"/>
      <c r="U87" s="56"/>
      <c r="V87" s="57"/>
      <c r="W87" s="57"/>
      <c r="X87" s="56"/>
      <c r="Y87" s="55"/>
      <c r="Z87" s="55"/>
      <c r="AA87" s="55"/>
      <c r="AB87" s="58"/>
    </row>
    <row r="88" spans="1:28" s="4" customFormat="1" ht="12">
      <c r="A88" s="54" t="s">
        <v>93</v>
      </c>
      <c r="B88" s="55">
        <v>3</v>
      </c>
      <c r="C88" s="55">
        <v>66</v>
      </c>
      <c r="D88" s="55">
        <v>62</v>
      </c>
      <c r="E88" s="55">
        <v>3</v>
      </c>
      <c r="F88" s="55">
        <f t="shared" si="5"/>
        <v>59</v>
      </c>
      <c r="G88" s="55">
        <v>38</v>
      </c>
      <c r="H88" s="55">
        <v>2</v>
      </c>
      <c r="I88" s="56">
        <f t="shared" si="6"/>
        <v>0.6440677966101694</v>
      </c>
      <c r="J88" s="55">
        <v>21</v>
      </c>
      <c r="K88" s="55">
        <v>1</v>
      </c>
      <c r="L88" s="56">
        <f>J88/F88</f>
        <v>0.3559322033898305</v>
      </c>
      <c r="M88" s="55"/>
      <c r="N88" s="55"/>
      <c r="O88" s="56"/>
      <c r="P88" s="55"/>
      <c r="Q88" s="55"/>
      <c r="R88" s="56"/>
      <c r="S88" s="55"/>
      <c r="T88" s="55"/>
      <c r="U88" s="56"/>
      <c r="V88" s="57"/>
      <c r="W88" s="57"/>
      <c r="X88" s="56"/>
      <c r="Y88" s="55"/>
      <c r="Z88" s="55"/>
      <c r="AA88" s="55"/>
      <c r="AB88" s="58"/>
    </row>
    <row r="89" spans="1:28" s="4" customFormat="1" ht="12">
      <c r="A89" s="54" t="s">
        <v>94</v>
      </c>
      <c r="B89" s="55">
        <v>3</v>
      </c>
      <c r="C89" s="55">
        <v>75</v>
      </c>
      <c r="D89" s="55">
        <v>68</v>
      </c>
      <c r="E89" s="55">
        <v>4</v>
      </c>
      <c r="F89" s="55">
        <f t="shared" si="5"/>
        <v>64</v>
      </c>
      <c r="G89" s="55">
        <v>36</v>
      </c>
      <c r="H89" s="55">
        <v>2</v>
      </c>
      <c r="I89" s="56">
        <f t="shared" si="6"/>
        <v>0.5625</v>
      </c>
      <c r="J89" s="55">
        <v>28</v>
      </c>
      <c r="K89" s="55">
        <v>1</v>
      </c>
      <c r="L89" s="56">
        <f>J89/F89</f>
        <v>0.4375</v>
      </c>
      <c r="M89" s="55"/>
      <c r="N89" s="55"/>
      <c r="O89" s="56"/>
      <c r="P89" s="55"/>
      <c r="Q89" s="55"/>
      <c r="R89" s="56"/>
      <c r="S89" s="55"/>
      <c r="T89" s="55"/>
      <c r="U89" s="56"/>
      <c r="V89" s="57"/>
      <c r="W89" s="57"/>
      <c r="X89" s="56"/>
      <c r="Y89" s="55"/>
      <c r="Z89" s="55"/>
      <c r="AA89" s="55"/>
      <c r="AB89" s="58"/>
    </row>
    <row r="90" spans="1:28" s="4" customFormat="1" ht="12">
      <c r="A90" s="54" t="s">
        <v>95</v>
      </c>
      <c r="B90" s="55">
        <v>3</v>
      </c>
      <c r="C90" s="55">
        <v>85</v>
      </c>
      <c r="D90" s="55">
        <v>80</v>
      </c>
      <c r="E90" s="55">
        <v>5</v>
      </c>
      <c r="F90" s="55">
        <f t="shared" si="5"/>
        <v>75</v>
      </c>
      <c r="G90" s="55"/>
      <c r="H90" s="55"/>
      <c r="I90" s="56"/>
      <c r="J90" s="55">
        <v>75</v>
      </c>
      <c r="K90" s="55">
        <v>3</v>
      </c>
      <c r="L90" s="56">
        <f>J90/F90</f>
        <v>1</v>
      </c>
      <c r="M90" s="55"/>
      <c r="N90" s="55"/>
      <c r="O90" s="56"/>
      <c r="P90" s="55"/>
      <c r="Q90" s="55"/>
      <c r="R90" s="56"/>
      <c r="S90" s="55"/>
      <c r="T90" s="55"/>
      <c r="U90" s="56"/>
      <c r="V90" s="57"/>
      <c r="W90" s="57"/>
      <c r="X90" s="56"/>
      <c r="Y90" s="55"/>
      <c r="Z90" s="55"/>
      <c r="AA90" s="55"/>
      <c r="AB90" s="58"/>
    </row>
    <row r="91" spans="1:28" s="4" customFormat="1" ht="12">
      <c r="A91" s="54" t="s">
        <v>96</v>
      </c>
      <c r="B91" s="55">
        <v>3</v>
      </c>
      <c r="C91" s="55">
        <v>179</v>
      </c>
      <c r="D91" s="55">
        <v>148</v>
      </c>
      <c r="E91" s="55">
        <v>4</v>
      </c>
      <c r="F91" s="55">
        <f t="shared" si="5"/>
        <v>144</v>
      </c>
      <c r="G91" s="55">
        <v>65</v>
      </c>
      <c r="H91" s="55">
        <v>1</v>
      </c>
      <c r="I91" s="56">
        <f aca="true" t="shared" si="7" ref="I91:I99">G91/F91</f>
        <v>0.4513888888888889</v>
      </c>
      <c r="J91" s="55">
        <v>79</v>
      </c>
      <c r="K91" s="55">
        <v>2</v>
      </c>
      <c r="L91" s="56">
        <f>J91/F91</f>
        <v>0.5486111111111112</v>
      </c>
      <c r="M91" s="55"/>
      <c r="N91" s="55"/>
      <c r="O91" s="56"/>
      <c r="P91" s="55"/>
      <c r="Q91" s="55"/>
      <c r="R91" s="56"/>
      <c r="S91" s="55"/>
      <c r="T91" s="55"/>
      <c r="U91" s="56"/>
      <c r="V91" s="57"/>
      <c r="W91" s="57"/>
      <c r="X91" s="56"/>
      <c r="Y91" s="55"/>
      <c r="Z91" s="55"/>
      <c r="AA91" s="55"/>
      <c r="AB91" s="58"/>
    </row>
    <row r="92" spans="1:28" s="4" customFormat="1" ht="12">
      <c r="A92" s="64" t="s">
        <v>41</v>
      </c>
      <c r="B92" s="55">
        <v>3</v>
      </c>
      <c r="C92" s="55">
        <v>17</v>
      </c>
      <c r="D92" s="55">
        <v>16</v>
      </c>
      <c r="E92" s="55">
        <v>0</v>
      </c>
      <c r="F92" s="55">
        <f t="shared" si="5"/>
        <v>16</v>
      </c>
      <c r="G92" s="55">
        <v>9</v>
      </c>
      <c r="H92" s="55">
        <v>2</v>
      </c>
      <c r="I92" s="56">
        <f t="shared" si="7"/>
        <v>0.5625</v>
      </c>
      <c r="J92" s="55">
        <v>7</v>
      </c>
      <c r="K92" s="55">
        <v>1</v>
      </c>
      <c r="L92" s="56">
        <f>J92/F92</f>
        <v>0.4375</v>
      </c>
      <c r="M92" s="55"/>
      <c r="N92" s="55"/>
      <c r="O92" s="56"/>
      <c r="P92" s="55"/>
      <c r="Q92" s="55"/>
      <c r="R92" s="56"/>
      <c r="S92" s="55"/>
      <c r="T92" s="55"/>
      <c r="U92" s="56"/>
      <c r="V92" s="57"/>
      <c r="W92" s="57"/>
      <c r="X92" s="56"/>
      <c r="Y92" s="55"/>
      <c r="Z92" s="55"/>
      <c r="AA92" s="55"/>
      <c r="AB92" s="58"/>
    </row>
    <row r="93" spans="1:28" s="4" customFormat="1" ht="12">
      <c r="A93" s="54" t="s">
        <v>97</v>
      </c>
      <c r="B93" s="55">
        <v>3</v>
      </c>
      <c r="C93" s="55">
        <v>78</v>
      </c>
      <c r="D93" s="55">
        <v>68</v>
      </c>
      <c r="E93" s="55">
        <v>9</v>
      </c>
      <c r="F93" s="55">
        <f t="shared" si="5"/>
        <v>59</v>
      </c>
      <c r="G93" s="55">
        <v>59</v>
      </c>
      <c r="H93" s="55">
        <v>3</v>
      </c>
      <c r="I93" s="56">
        <f t="shared" si="7"/>
        <v>1</v>
      </c>
      <c r="J93" s="55"/>
      <c r="K93" s="55"/>
      <c r="L93" s="56"/>
      <c r="M93" s="55"/>
      <c r="N93" s="55"/>
      <c r="O93" s="56"/>
      <c r="P93" s="55"/>
      <c r="Q93" s="55"/>
      <c r="R93" s="56"/>
      <c r="S93" s="55"/>
      <c r="T93" s="55"/>
      <c r="U93" s="56"/>
      <c r="V93" s="57"/>
      <c r="W93" s="57"/>
      <c r="X93" s="56"/>
      <c r="Y93" s="55"/>
      <c r="Z93" s="55"/>
      <c r="AA93" s="55"/>
      <c r="AB93" s="58"/>
    </row>
    <row r="94" spans="1:28" s="4" customFormat="1" ht="12">
      <c r="A94" s="54" t="s">
        <v>98</v>
      </c>
      <c r="B94" s="55">
        <v>3</v>
      </c>
      <c r="C94" s="55">
        <v>65</v>
      </c>
      <c r="D94" s="55">
        <v>65</v>
      </c>
      <c r="E94" s="55">
        <v>16</v>
      </c>
      <c r="F94" s="55">
        <f t="shared" si="5"/>
        <v>49</v>
      </c>
      <c r="G94" s="55">
        <v>49</v>
      </c>
      <c r="H94" s="55">
        <v>3</v>
      </c>
      <c r="I94" s="56">
        <f t="shared" si="7"/>
        <v>1</v>
      </c>
      <c r="J94" s="55"/>
      <c r="K94" s="55"/>
      <c r="L94" s="56"/>
      <c r="M94" s="55"/>
      <c r="N94" s="55"/>
      <c r="O94" s="56"/>
      <c r="P94" s="55"/>
      <c r="Q94" s="55"/>
      <c r="R94" s="56"/>
      <c r="S94" s="55"/>
      <c r="T94" s="55"/>
      <c r="U94" s="56"/>
      <c r="V94" s="57"/>
      <c r="W94" s="57"/>
      <c r="X94" s="56"/>
      <c r="Y94" s="55"/>
      <c r="Z94" s="55"/>
      <c r="AA94" s="55"/>
      <c r="AB94" s="58"/>
    </row>
    <row r="95" spans="1:28" s="4" customFormat="1" ht="12">
      <c r="A95" s="54" t="s">
        <v>99</v>
      </c>
      <c r="B95" s="55">
        <v>3</v>
      </c>
      <c r="C95" s="55">
        <v>90</v>
      </c>
      <c r="D95" s="55">
        <v>86</v>
      </c>
      <c r="E95" s="55">
        <v>6</v>
      </c>
      <c r="F95" s="55">
        <f t="shared" si="5"/>
        <v>80</v>
      </c>
      <c r="G95" s="55">
        <v>24</v>
      </c>
      <c r="H95" s="55">
        <v>1</v>
      </c>
      <c r="I95" s="56">
        <f t="shared" si="7"/>
        <v>0.3</v>
      </c>
      <c r="J95" s="55">
        <v>56</v>
      </c>
      <c r="K95" s="55">
        <v>2</v>
      </c>
      <c r="L95" s="56">
        <f>J95/F95</f>
        <v>0.7</v>
      </c>
      <c r="M95" s="55"/>
      <c r="N95" s="55"/>
      <c r="O95" s="56"/>
      <c r="P95" s="55"/>
      <c r="Q95" s="55"/>
      <c r="R95" s="56"/>
      <c r="S95" s="55"/>
      <c r="T95" s="55"/>
      <c r="U95" s="56"/>
      <c r="V95" s="57"/>
      <c r="W95" s="57"/>
      <c r="X95" s="56"/>
      <c r="Y95" s="55"/>
      <c r="Z95" s="55"/>
      <c r="AA95" s="55"/>
      <c r="AB95" s="58"/>
    </row>
    <row r="96" spans="1:28" s="4" customFormat="1" ht="12">
      <c r="A96" s="54" t="s">
        <v>100</v>
      </c>
      <c r="B96" s="55">
        <v>3</v>
      </c>
      <c r="C96" s="55">
        <v>84</v>
      </c>
      <c r="D96" s="55">
        <v>81</v>
      </c>
      <c r="E96" s="55">
        <v>6</v>
      </c>
      <c r="F96" s="55">
        <f t="shared" si="5"/>
        <v>75</v>
      </c>
      <c r="G96" s="55">
        <v>75</v>
      </c>
      <c r="H96" s="55">
        <v>3</v>
      </c>
      <c r="I96" s="56">
        <f t="shared" si="7"/>
        <v>1</v>
      </c>
      <c r="J96" s="55"/>
      <c r="K96" s="55"/>
      <c r="L96" s="56"/>
      <c r="M96" s="55"/>
      <c r="N96" s="55"/>
      <c r="O96" s="56"/>
      <c r="P96" s="55"/>
      <c r="Q96" s="55"/>
      <c r="R96" s="56"/>
      <c r="S96" s="55"/>
      <c r="T96" s="55"/>
      <c r="U96" s="56"/>
      <c r="V96" s="57"/>
      <c r="W96" s="57"/>
      <c r="X96" s="56"/>
      <c r="Y96" s="55"/>
      <c r="Z96" s="55"/>
      <c r="AA96" s="55"/>
      <c r="AB96" s="58"/>
    </row>
    <row r="97" spans="1:28" s="4" customFormat="1" ht="12">
      <c r="A97" s="54" t="s">
        <v>101</v>
      </c>
      <c r="B97" s="55">
        <v>3</v>
      </c>
      <c r="C97" s="55">
        <v>67</v>
      </c>
      <c r="D97" s="55">
        <v>51</v>
      </c>
      <c r="E97" s="55">
        <v>2</v>
      </c>
      <c r="F97" s="55">
        <f t="shared" si="5"/>
        <v>49</v>
      </c>
      <c r="G97" s="55">
        <v>49</v>
      </c>
      <c r="H97" s="55">
        <v>3</v>
      </c>
      <c r="I97" s="56">
        <f t="shared" si="7"/>
        <v>1</v>
      </c>
      <c r="J97" s="55"/>
      <c r="K97" s="55"/>
      <c r="L97" s="56"/>
      <c r="M97" s="55"/>
      <c r="N97" s="55"/>
      <c r="O97" s="56"/>
      <c r="P97" s="55"/>
      <c r="Q97" s="55"/>
      <c r="R97" s="56"/>
      <c r="S97" s="55"/>
      <c r="T97" s="55"/>
      <c r="U97" s="56"/>
      <c r="V97" s="57"/>
      <c r="W97" s="57"/>
      <c r="X97" s="56"/>
      <c r="Y97" s="55"/>
      <c r="Z97" s="55"/>
      <c r="AA97" s="55"/>
      <c r="AB97" s="58"/>
    </row>
    <row r="98" spans="1:28" s="4" customFormat="1" ht="12">
      <c r="A98" s="54" t="s">
        <v>102</v>
      </c>
      <c r="B98" s="55">
        <v>3</v>
      </c>
      <c r="C98" s="55">
        <v>71</v>
      </c>
      <c r="D98" s="55">
        <v>62</v>
      </c>
      <c r="E98" s="55">
        <v>5</v>
      </c>
      <c r="F98" s="55">
        <f t="shared" si="5"/>
        <v>57</v>
      </c>
      <c r="G98" s="55">
        <v>45</v>
      </c>
      <c r="H98" s="55">
        <v>3</v>
      </c>
      <c r="I98" s="56">
        <f t="shared" si="7"/>
        <v>0.7894736842105263</v>
      </c>
      <c r="J98" s="55">
        <v>12</v>
      </c>
      <c r="K98" s="55"/>
      <c r="L98" s="56">
        <f>J98/F98</f>
        <v>0.21052631578947367</v>
      </c>
      <c r="M98" s="55"/>
      <c r="N98" s="55"/>
      <c r="O98" s="56"/>
      <c r="P98" s="55"/>
      <c r="Q98" s="55"/>
      <c r="R98" s="56"/>
      <c r="S98" s="55"/>
      <c r="T98" s="55"/>
      <c r="U98" s="56"/>
      <c r="V98" s="57"/>
      <c r="W98" s="57"/>
      <c r="X98" s="56"/>
      <c r="Y98" s="55"/>
      <c r="Z98" s="55"/>
      <c r="AA98" s="55"/>
      <c r="AB98" s="58"/>
    </row>
    <row r="99" spans="1:28" s="4" customFormat="1" ht="12">
      <c r="A99" s="54" t="s">
        <v>103</v>
      </c>
      <c r="B99" s="55">
        <v>3</v>
      </c>
      <c r="C99" s="55">
        <v>112</v>
      </c>
      <c r="D99" s="55">
        <v>90</v>
      </c>
      <c r="E99" s="55">
        <v>1</v>
      </c>
      <c r="F99" s="55">
        <f t="shared" si="5"/>
        <v>89</v>
      </c>
      <c r="G99" s="55">
        <v>61</v>
      </c>
      <c r="H99" s="55">
        <v>2</v>
      </c>
      <c r="I99" s="56">
        <f t="shared" si="7"/>
        <v>0.6853932584269663</v>
      </c>
      <c r="J99" s="55">
        <v>28</v>
      </c>
      <c r="K99" s="55">
        <v>1</v>
      </c>
      <c r="L99" s="56">
        <f>J99/F99</f>
        <v>0.3146067415730337</v>
      </c>
      <c r="M99" s="55"/>
      <c r="N99" s="55"/>
      <c r="O99" s="56"/>
      <c r="P99" s="55"/>
      <c r="Q99" s="55"/>
      <c r="R99" s="56"/>
      <c r="S99" s="55"/>
      <c r="T99" s="55"/>
      <c r="U99" s="56"/>
      <c r="V99" s="57"/>
      <c r="W99" s="57"/>
      <c r="X99" s="56"/>
      <c r="Y99" s="55"/>
      <c r="Z99" s="55"/>
      <c r="AA99" s="55"/>
      <c r="AB99" s="58"/>
    </row>
    <row r="100" spans="1:28" s="4" customFormat="1" ht="12">
      <c r="A100" s="54" t="s">
        <v>104</v>
      </c>
      <c r="B100" s="55">
        <v>3</v>
      </c>
      <c r="C100" s="55">
        <v>50</v>
      </c>
      <c r="D100" s="55">
        <v>34</v>
      </c>
      <c r="E100" s="55">
        <v>1</v>
      </c>
      <c r="F100" s="55">
        <f t="shared" si="5"/>
        <v>33</v>
      </c>
      <c r="G100" s="55"/>
      <c r="H100" s="55"/>
      <c r="I100" s="56"/>
      <c r="J100" s="55">
        <v>20</v>
      </c>
      <c r="K100" s="55">
        <v>2</v>
      </c>
      <c r="L100" s="56">
        <f>J100/F100</f>
        <v>0.6060606060606061</v>
      </c>
      <c r="M100" s="55">
        <v>13</v>
      </c>
      <c r="N100" s="55">
        <v>1</v>
      </c>
      <c r="O100" s="56">
        <f>M100/F100</f>
        <v>0.3939393939393939</v>
      </c>
      <c r="P100" s="55"/>
      <c r="Q100" s="55"/>
      <c r="R100" s="56"/>
      <c r="S100" s="55"/>
      <c r="T100" s="55"/>
      <c r="U100" s="56"/>
      <c r="V100" s="57"/>
      <c r="W100" s="57"/>
      <c r="X100" s="56"/>
      <c r="Y100" s="55"/>
      <c r="Z100" s="55"/>
      <c r="AA100" s="55"/>
      <c r="AB100" s="58"/>
    </row>
    <row r="101" spans="1:28" s="4" customFormat="1" ht="12">
      <c r="A101" s="54" t="s">
        <v>105</v>
      </c>
      <c r="B101" s="55">
        <v>3</v>
      </c>
      <c r="C101" s="55">
        <v>76</v>
      </c>
      <c r="D101" s="55">
        <v>72</v>
      </c>
      <c r="E101" s="55">
        <v>6</v>
      </c>
      <c r="F101" s="55">
        <f t="shared" si="5"/>
        <v>66</v>
      </c>
      <c r="G101" s="55">
        <v>34</v>
      </c>
      <c r="H101" s="55">
        <v>2</v>
      </c>
      <c r="I101" s="56">
        <f aca="true" t="shared" si="8" ref="I101:I113">G101/F101</f>
        <v>0.5151515151515151</v>
      </c>
      <c r="J101" s="55">
        <v>32</v>
      </c>
      <c r="K101" s="55">
        <v>1</v>
      </c>
      <c r="L101" s="56">
        <f>J101/F101</f>
        <v>0.48484848484848486</v>
      </c>
      <c r="M101" s="55"/>
      <c r="N101" s="55"/>
      <c r="O101" s="56"/>
      <c r="P101" s="55"/>
      <c r="Q101" s="55"/>
      <c r="R101" s="56"/>
      <c r="S101" s="55"/>
      <c r="T101" s="55"/>
      <c r="U101" s="56"/>
      <c r="V101" s="57"/>
      <c r="W101" s="57"/>
      <c r="X101" s="56"/>
      <c r="Y101" s="55"/>
      <c r="Z101" s="55"/>
      <c r="AA101" s="55"/>
      <c r="AB101" s="58"/>
    </row>
    <row r="102" spans="1:28" s="4" customFormat="1" ht="12">
      <c r="A102" s="54" t="s">
        <v>106</v>
      </c>
      <c r="B102" s="55">
        <v>3</v>
      </c>
      <c r="C102" s="55">
        <v>83</v>
      </c>
      <c r="D102" s="55">
        <v>79</v>
      </c>
      <c r="E102" s="55">
        <v>9</v>
      </c>
      <c r="F102" s="55">
        <f t="shared" si="5"/>
        <v>70</v>
      </c>
      <c r="G102" s="55">
        <v>70</v>
      </c>
      <c r="H102" s="55">
        <v>3</v>
      </c>
      <c r="I102" s="56">
        <f t="shared" si="8"/>
        <v>1</v>
      </c>
      <c r="J102" s="55"/>
      <c r="K102" s="55"/>
      <c r="L102" s="56"/>
      <c r="M102" s="55"/>
      <c r="N102" s="55"/>
      <c r="O102" s="56"/>
      <c r="P102" s="55"/>
      <c r="Q102" s="55"/>
      <c r="R102" s="56"/>
      <c r="S102" s="55"/>
      <c r="T102" s="55"/>
      <c r="U102" s="56"/>
      <c r="V102" s="57"/>
      <c r="W102" s="57"/>
      <c r="X102" s="56"/>
      <c r="Y102" s="55"/>
      <c r="Z102" s="55"/>
      <c r="AA102" s="55"/>
      <c r="AB102" s="58"/>
    </row>
    <row r="103" spans="1:28" s="4" customFormat="1" ht="12">
      <c r="A103" s="54" t="s">
        <v>107</v>
      </c>
      <c r="B103" s="55">
        <v>3</v>
      </c>
      <c r="C103" s="55">
        <v>53</v>
      </c>
      <c r="D103" s="55">
        <v>53</v>
      </c>
      <c r="E103" s="55">
        <v>1</v>
      </c>
      <c r="F103" s="55">
        <f t="shared" si="5"/>
        <v>52</v>
      </c>
      <c r="G103" s="55">
        <v>32</v>
      </c>
      <c r="H103" s="55">
        <v>2</v>
      </c>
      <c r="I103" s="56">
        <f t="shared" si="8"/>
        <v>0.6153846153846154</v>
      </c>
      <c r="J103" s="55">
        <v>20</v>
      </c>
      <c r="K103" s="55">
        <v>1</v>
      </c>
      <c r="L103" s="56">
        <f>J103/F103</f>
        <v>0.38461538461538464</v>
      </c>
      <c r="M103" s="55"/>
      <c r="N103" s="55"/>
      <c r="O103" s="56"/>
      <c r="P103" s="55"/>
      <c r="Q103" s="55"/>
      <c r="R103" s="56"/>
      <c r="S103" s="55"/>
      <c r="T103" s="55"/>
      <c r="U103" s="56"/>
      <c r="V103" s="57"/>
      <c r="W103" s="57"/>
      <c r="X103" s="56"/>
      <c r="Y103" s="55"/>
      <c r="Z103" s="55"/>
      <c r="AA103" s="55"/>
      <c r="AB103" s="58"/>
    </row>
    <row r="104" spans="1:28" s="4" customFormat="1" ht="12">
      <c r="A104" s="54" t="s">
        <v>108</v>
      </c>
      <c r="B104" s="55">
        <v>3</v>
      </c>
      <c r="C104" s="55">
        <v>44</v>
      </c>
      <c r="D104" s="55">
        <v>42</v>
      </c>
      <c r="E104" s="55">
        <v>3</v>
      </c>
      <c r="F104" s="55">
        <f t="shared" si="5"/>
        <v>39</v>
      </c>
      <c r="G104" s="55">
        <v>20</v>
      </c>
      <c r="H104" s="55">
        <v>2</v>
      </c>
      <c r="I104" s="56">
        <f t="shared" si="8"/>
        <v>0.5128205128205128</v>
      </c>
      <c r="J104" s="55"/>
      <c r="K104" s="55"/>
      <c r="L104" s="56"/>
      <c r="M104" s="55">
        <v>19</v>
      </c>
      <c r="N104" s="55">
        <v>1</v>
      </c>
      <c r="O104" s="56">
        <f>M104/F104</f>
        <v>0.48717948717948717</v>
      </c>
      <c r="P104" s="55"/>
      <c r="Q104" s="55"/>
      <c r="R104" s="56"/>
      <c r="S104" s="55"/>
      <c r="T104" s="55"/>
      <c r="U104" s="56"/>
      <c r="V104" s="57"/>
      <c r="W104" s="57"/>
      <c r="X104" s="56"/>
      <c r="Y104" s="55"/>
      <c r="Z104" s="55"/>
      <c r="AA104" s="55"/>
      <c r="AB104" s="58"/>
    </row>
    <row r="105" spans="1:28" s="4" customFormat="1" ht="12">
      <c r="A105" s="54" t="s">
        <v>109</v>
      </c>
      <c r="B105" s="55">
        <v>3</v>
      </c>
      <c r="C105" s="55">
        <v>46</v>
      </c>
      <c r="D105" s="55">
        <v>43</v>
      </c>
      <c r="E105" s="55">
        <v>1</v>
      </c>
      <c r="F105" s="55">
        <f t="shared" si="5"/>
        <v>42</v>
      </c>
      <c r="G105" s="55">
        <v>29</v>
      </c>
      <c r="H105" s="55">
        <v>2</v>
      </c>
      <c r="I105" s="56">
        <f t="shared" si="8"/>
        <v>0.6904761904761905</v>
      </c>
      <c r="J105" s="55">
        <v>13</v>
      </c>
      <c r="K105" s="55">
        <v>1</v>
      </c>
      <c r="L105" s="56">
        <f>J105/F105</f>
        <v>0.30952380952380953</v>
      </c>
      <c r="M105" s="55"/>
      <c r="N105" s="55"/>
      <c r="O105" s="56"/>
      <c r="P105" s="55"/>
      <c r="Q105" s="55"/>
      <c r="R105" s="56"/>
      <c r="S105" s="55"/>
      <c r="T105" s="55"/>
      <c r="U105" s="56"/>
      <c r="V105" s="57"/>
      <c r="W105" s="57"/>
      <c r="X105" s="56"/>
      <c r="Y105" s="55"/>
      <c r="Z105" s="55"/>
      <c r="AA105" s="55"/>
      <c r="AB105" s="58"/>
    </row>
    <row r="106" spans="1:28" s="4" customFormat="1" ht="12">
      <c r="A106" s="54" t="s">
        <v>110</v>
      </c>
      <c r="B106" s="55">
        <v>3</v>
      </c>
      <c r="C106" s="55">
        <v>36</v>
      </c>
      <c r="D106" s="55">
        <v>36</v>
      </c>
      <c r="E106" s="55">
        <v>4</v>
      </c>
      <c r="F106" s="55">
        <f t="shared" si="5"/>
        <v>32</v>
      </c>
      <c r="G106" s="55">
        <v>32</v>
      </c>
      <c r="H106" s="55">
        <v>3</v>
      </c>
      <c r="I106" s="56">
        <f t="shared" si="8"/>
        <v>1</v>
      </c>
      <c r="J106" s="55"/>
      <c r="K106" s="55"/>
      <c r="L106" s="56"/>
      <c r="M106" s="55"/>
      <c r="N106" s="55"/>
      <c r="O106" s="56"/>
      <c r="P106" s="55"/>
      <c r="Q106" s="55"/>
      <c r="R106" s="56"/>
      <c r="S106" s="55"/>
      <c r="T106" s="55"/>
      <c r="U106" s="56"/>
      <c r="V106" s="57"/>
      <c r="W106" s="57"/>
      <c r="X106" s="56"/>
      <c r="Y106" s="55"/>
      <c r="Z106" s="55"/>
      <c r="AA106" s="55"/>
      <c r="AB106" s="58"/>
    </row>
    <row r="107" spans="1:28" s="4" customFormat="1" ht="12">
      <c r="A107" s="54" t="s">
        <v>111</v>
      </c>
      <c r="B107" s="55">
        <v>3</v>
      </c>
      <c r="C107" s="55">
        <v>118</v>
      </c>
      <c r="D107" s="55">
        <v>113</v>
      </c>
      <c r="E107" s="55">
        <v>25</v>
      </c>
      <c r="F107" s="55">
        <f t="shared" si="5"/>
        <v>88</v>
      </c>
      <c r="G107" s="55">
        <v>88</v>
      </c>
      <c r="H107" s="55">
        <v>3</v>
      </c>
      <c r="I107" s="56">
        <f t="shared" si="8"/>
        <v>1</v>
      </c>
      <c r="J107" s="55"/>
      <c r="K107" s="55"/>
      <c r="L107" s="56"/>
      <c r="M107" s="55"/>
      <c r="N107" s="55"/>
      <c r="O107" s="56"/>
      <c r="P107" s="55"/>
      <c r="Q107" s="55"/>
      <c r="R107" s="56"/>
      <c r="S107" s="55"/>
      <c r="T107" s="55"/>
      <c r="U107" s="56"/>
      <c r="V107" s="57"/>
      <c r="W107" s="57"/>
      <c r="X107" s="56"/>
      <c r="Y107" s="55"/>
      <c r="Z107" s="55"/>
      <c r="AA107" s="55"/>
      <c r="AB107" s="58"/>
    </row>
    <row r="108" spans="1:28" s="4" customFormat="1" ht="12">
      <c r="A108" s="54" t="s">
        <v>112</v>
      </c>
      <c r="B108" s="55">
        <v>3</v>
      </c>
      <c r="C108" s="55">
        <v>46</v>
      </c>
      <c r="D108" s="55">
        <v>45</v>
      </c>
      <c r="E108" s="55">
        <v>2</v>
      </c>
      <c r="F108" s="55">
        <f t="shared" si="5"/>
        <v>43</v>
      </c>
      <c r="G108" s="55">
        <v>19</v>
      </c>
      <c r="H108" s="55">
        <v>1</v>
      </c>
      <c r="I108" s="56">
        <f t="shared" si="8"/>
        <v>0.4418604651162791</v>
      </c>
      <c r="J108" s="55">
        <v>24</v>
      </c>
      <c r="K108" s="55">
        <v>2</v>
      </c>
      <c r="L108" s="56">
        <f>J108/F108</f>
        <v>0.5581395348837209</v>
      </c>
      <c r="M108" s="55"/>
      <c r="N108" s="55"/>
      <c r="O108" s="56"/>
      <c r="P108" s="55"/>
      <c r="Q108" s="55"/>
      <c r="R108" s="56"/>
      <c r="S108" s="55"/>
      <c r="T108" s="55"/>
      <c r="U108" s="56"/>
      <c r="V108" s="57"/>
      <c r="W108" s="57"/>
      <c r="X108" s="56"/>
      <c r="Y108" s="55"/>
      <c r="Z108" s="55"/>
      <c r="AA108" s="55"/>
      <c r="AB108" s="58"/>
    </row>
    <row r="109" spans="1:28" s="4" customFormat="1" ht="12">
      <c r="A109" s="54" t="s">
        <v>113</v>
      </c>
      <c r="B109" s="55">
        <v>3</v>
      </c>
      <c r="C109" s="55">
        <v>73</v>
      </c>
      <c r="D109" s="55">
        <v>72</v>
      </c>
      <c r="E109" s="55">
        <v>2</v>
      </c>
      <c r="F109" s="55">
        <f t="shared" si="5"/>
        <v>70</v>
      </c>
      <c r="G109" s="55">
        <v>59</v>
      </c>
      <c r="H109" s="55">
        <v>3</v>
      </c>
      <c r="I109" s="56">
        <f t="shared" si="8"/>
        <v>0.8428571428571429</v>
      </c>
      <c r="J109" s="55">
        <v>11</v>
      </c>
      <c r="K109" s="55"/>
      <c r="L109" s="56">
        <f>J109/F109</f>
        <v>0.15714285714285714</v>
      </c>
      <c r="M109" s="55"/>
      <c r="N109" s="55"/>
      <c r="O109" s="56"/>
      <c r="P109" s="55"/>
      <c r="Q109" s="55"/>
      <c r="R109" s="56"/>
      <c r="S109" s="55"/>
      <c r="T109" s="55"/>
      <c r="U109" s="56"/>
      <c r="V109" s="57"/>
      <c r="W109" s="57"/>
      <c r="X109" s="56"/>
      <c r="Y109" s="55"/>
      <c r="Z109" s="55"/>
      <c r="AA109" s="55"/>
      <c r="AB109" s="58"/>
    </row>
    <row r="110" spans="1:28" s="4" customFormat="1" ht="12">
      <c r="A110" s="54" t="s">
        <v>114</v>
      </c>
      <c r="B110" s="55">
        <v>3</v>
      </c>
      <c r="C110" s="55">
        <v>81</v>
      </c>
      <c r="D110" s="55">
        <v>77</v>
      </c>
      <c r="E110" s="55">
        <v>5</v>
      </c>
      <c r="F110" s="55">
        <f t="shared" si="5"/>
        <v>72</v>
      </c>
      <c r="G110" s="55">
        <v>47</v>
      </c>
      <c r="H110" s="55">
        <v>2</v>
      </c>
      <c r="I110" s="56">
        <f t="shared" si="8"/>
        <v>0.6527777777777778</v>
      </c>
      <c r="J110" s="55"/>
      <c r="K110" s="55"/>
      <c r="L110" s="56"/>
      <c r="M110" s="55">
        <v>25</v>
      </c>
      <c r="N110" s="55">
        <v>1</v>
      </c>
      <c r="O110" s="56">
        <f>M110/F110</f>
        <v>0.3472222222222222</v>
      </c>
      <c r="P110" s="55"/>
      <c r="Q110" s="55"/>
      <c r="R110" s="56"/>
      <c r="S110" s="55"/>
      <c r="T110" s="55"/>
      <c r="U110" s="56"/>
      <c r="V110" s="57"/>
      <c r="W110" s="57"/>
      <c r="X110" s="56"/>
      <c r="Y110" s="55"/>
      <c r="Z110" s="55"/>
      <c r="AA110" s="55"/>
      <c r="AB110" s="58"/>
    </row>
    <row r="111" spans="1:28" s="4" customFormat="1" ht="12">
      <c r="A111" s="54" t="s">
        <v>115</v>
      </c>
      <c r="B111" s="55">
        <v>3</v>
      </c>
      <c r="C111" s="55">
        <v>88</v>
      </c>
      <c r="D111" s="55">
        <v>85</v>
      </c>
      <c r="E111" s="55">
        <v>6</v>
      </c>
      <c r="F111" s="55">
        <f t="shared" si="5"/>
        <v>79</v>
      </c>
      <c r="G111" s="55">
        <v>49</v>
      </c>
      <c r="H111" s="55">
        <v>2</v>
      </c>
      <c r="I111" s="56">
        <f t="shared" si="8"/>
        <v>0.620253164556962</v>
      </c>
      <c r="J111" s="55"/>
      <c r="K111" s="55"/>
      <c r="L111" s="56"/>
      <c r="M111" s="55">
        <v>30</v>
      </c>
      <c r="N111" s="55">
        <v>1</v>
      </c>
      <c r="O111" s="56">
        <f>M111/F111</f>
        <v>0.379746835443038</v>
      </c>
      <c r="P111" s="55"/>
      <c r="Q111" s="55"/>
      <c r="R111" s="56"/>
      <c r="S111" s="55"/>
      <c r="T111" s="55"/>
      <c r="U111" s="56"/>
      <c r="V111" s="57"/>
      <c r="W111" s="57"/>
      <c r="X111" s="56"/>
      <c r="Y111" s="55"/>
      <c r="Z111" s="55"/>
      <c r="AA111" s="55"/>
      <c r="AB111" s="58"/>
    </row>
    <row r="112" spans="1:28" s="4" customFormat="1" ht="12">
      <c r="A112" s="54" t="s">
        <v>116</v>
      </c>
      <c r="B112" s="55">
        <v>3</v>
      </c>
      <c r="C112" s="55">
        <v>28</v>
      </c>
      <c r="D112" s="55">
        <v>27</v>
      </c>
      <c r="E112" s="55">
        <v>2</v>
      </c>
      <c r="F112" s="55">
        <f t="shared" si="5"/>
        <v>25</v>
      </c>
      <c r="G112" s="55">
        <v>14</v>
      </c>
      <c r="H112" s="55">
        <v>2</v>
      </c>
      <c r="I112" s="56">
        <f t="shared" si="8"/>
        <v>0.56</v>
      </c>
      <c r="J112" s="55">
        <v>11</v>
      </c>
      <c r="K112" s="55">
        <v>1</v>
      </c>
      <c r="L112" s="56">
        <f>J112/F112</f>
        <v>0.44</v>
      </c>
      <c r="M112" s="55"/>
      <c r="N112" s="55"/>
      <c r="O112" s="56"/>
      <c r="P112" s="55"/>
      <c r="Q112" s="55"/>
      <c r="R112" s="56"/>
      <c r="S112" s="55"/>
      <c r="T112" s="55"/>
      <c r="U112" s="56"/>
      <c r="V112" s="57"/>
      <c r="W112" s="57"/>
      <c r="X112" s="56"/>
      <c r="Y112" s="55"/>
      <c r="Z112" s="55"/>
      <c r="AA112" s="55"/>
      <c r="AB112" s="58"/>
    </row>
    <row r="113" spans="1:28" s="4" customFormat="1" ht="12">
      <c r="A113" s="54" t="s">
        <v>117</v>
      </c>
      <c r="B113" s="55">
        <v>3</v>
      </c>
      <c r="C113" s="55">
        <v>25</v>
      </c>
      <c r="D113" s="55">
        <v>23</v>
      </c>
      <c r="E113" s="55">
        <v>0</v>
      </c>
      <c r="F113" s="55">
        <f t="shared" si="5"/>
        <v>23</v>
      </c>
      <c r="G113" s="55">
        <v>14</v>
      </c>
      <c r="H113" s="55">
        <v>2</v>
      </c>
      <c r="I113" s="56">
        <f t="shared" si="8"/>
        <v>0.6086956521739131</v>
      </c>
      <c r="J113" s="55"/>
      <c r="K113" s="55"/>
      <c r="L113" s="56"/>
      <c r="M113" s="55"/>
      <c r="N113" s="55"/>
      <c r="O113" s="56"/>
      <c r="P113" s="55"/>
      <c r="Q113" s="55"/>
      <c r="R113" s="56"/>
      <c r="S113" s="55"/>
      <c r="T113" s="55"/>
      <c r="U113" s="56"/>
      <c r="V113" s="57"/>
      <c r="W113" s="57"/>
      <c r="X113" s="56"/>
      <c r="Y113" s="55">
        <v>9</v>
      </c>
      <c r="Z113" s="55">
        <v>1</v>
      </c>
      <c r="AA113" s="65">
        <f>Y113/F113</f>
        <v>0.391304347826087</v>
      </c>
      <c r="AB113" s="58"/>
    </row>
    <row r="114" spans="1:28" s="63" customFormat="1" ht="12">
      <c r="A114" s="59" t="s">
        <v>118</v>
      </c>
      <c r="B114" s="60"/>
      <c r="C114" s="60"/>
      <c r="D114" s="60"/>
      <c r="E114" s="60"/>
      <c r="F114" s="60"/>
      <c r="G114" s="60"/>
      <c r="H114" s="60"/>
      <c r="I114" s="61"/>
      <c r="J114" s="60"/>
      <c r="K114" s="60"/>
      <c r="L114" s="61"/>
      <c r="M114" s="60"/>
      <c r="N114" s="60"/>
      <c r="O114" s="61"/>
      <c r="P114" s="60"/>
      <c r="Q114" s="60"/>
      <c r="R114" s="61"/>
      <c r="S114" s="60"/>
      <c r="T114" s="60"/>
      <c r="U114" s="61"/>
      <c r="V114" s="62"/>
      <c r="W114" s="62"/>
      <c r="X114" s="61"/>
      <c r="Y114" s="60"/>
      <c r="Z114" s="60"/>
      <c r="AA114" s="60"/>
      <c r="AB114" s="58"/>
    </row>
    <row r="115" spans="1:28" s="4" customFormat="1" ht="12">
      <c r="A115" s="54" t="s">
        <v>119</v>
      </c>
      <c r="B115" s="55">
        <v>3</v>
      </c>
      <c r="C115" s="55">
        <v>14</v>
      </c>
      <c r="D115" s="55">
        <v>14</v>
      </c>
      <c r="E115" s="55">
        <v>0</v>
      </c>
      <c r="F115" s="55">
        <f aca="true" t="shared" si="9" ref="F115:F122">D115-E115</f>
        <v>14</v>
      </c>
      <c r="G115" s="55">
        <v>14</v>
      </c>
      <c r="H115" s="55">
        <v>3</v>
      </c>
      <c r="I115" s="56">
        <f aca="true" t="shared" si="10" ref="I115:I121">G115/F115</f>
        <v>1</v>
      </c>
      <c r="J115" s="55"/>
      <c r="K115" s="55"/>
      <c r="L115" s="56"/>
      <c r="M115" s="55"/>
      <c r="N115" s="55"/>
      <c r="O115" s="56"/>
      <c r="P115" s="55"/>
      <c r="Q115" s="55"/>
      <c r="R115" s="56"/>
      <c r="S115" s="55"/>
      <c r="T115" s="55"/>
      <c r="U115" s="56"/>
      <c r="V115" s="57"/>
      <c r="W115" s="57"/>
      <c r="X115" s="56"/>
      <c r="Y115" s="55"/>
      <c r="Z115" s="55"/>
      <c r="AA115" s="55"/>
      <c r="AB115" s="58"/>
    </row>
    <row r="116" spans="1:28" s="4" customFormat="1" ht="12">
      <c r="A116" s="54" t="s">
        <v>120</v>
      </c>
      <c r="B116" s="55">
        <v>3</v>
      </c>
      <c r="C116" s="55">
        <v>21</v>
      </c>
      <c r="D116" s="55">
        <v>21</v>
      </c>
      <c r="E116" s="55">
        <v>1</v>
      </c>
      <c r="F116" s="55">
        <f t="shared" si="9"/>
        <v>20</v>
      </c>
      <c r="G116" s="55">
        <v>8</v>
      </c>
      <c r="H116" s="55">
        <v>1</v>
      </c>
      <c r="I116" s="56">
        <f t="shared" si="10"/>
        <v>0.4</v>
      </c>
      <c r="J116" s="55"/>
      <c r="K116" s="55"/>
      <c r="L116" s="56"/>
      <c r="M116" s="55">
        <v>12</v>
      </c>
      <c r="N116" s="55">
        <v>2</v>
      </c>
      <c r="O116" s="56">
        <f>M116/F116</f>
        <v>0.6</v>
      </c>
      <c r="P116" s="55"/>
      <c r="Q116" s="55"/>
      <c r="R116" s="56"/>
      <c r="S116" s="55"/>
      <c r="T116" s="55"/>
      <c r="U116" s="56"/>
      <c r="V116" s="57"/>
      <c r="W116" s="57"/>
      <c r="X116" s="56"/>
      <c r="Y116" s="55"/>
      <c r="Z116" s="55"/>
      <c r="AA116" s="55"/>
      <c r="AB116" s="58"/>
    </row>
    <row r="117" spans="1:28" s="4" customFormat="1" ht="12">
      <c r="A117" s="54" t="s">
        <v>150</v>
      </c>
      <c r="B117" s="55">
        <v>3</v>
      </c>
      <c r="C117" s="55">
        <v>34</v>
      </c>
      <c r="D117" s="55">
        <v>32</v>
      </c>
      <c r="E117" s="55">
        <v>1</v>
      </c>
      <c r="F117" s="55">
        <f t="shared" si="9"/>
        <v>31</v>
      </c>
      <c r="G117" s="55">
        <v>21</v>
      </c>
      <c r="H117" s="55">
        <v>2</v>
      </c>
      <c r="I117" s="56">
        <f t="shared" si="10"/>
        <v>0.6774193548387096</v>
      </c>
      <c r="J117" s="55"/>
      <c r="K117" s="55"/>
      <c r="L117" s="56"/>
      <c r="M117" s="55">
        <v>10</v>
      </c>
      <c r="N117" s="55">
        <v>1</v>
      </c>
      <c r="O117" s="56">
        <f>M117/F117</f>
        <v>0.3225806451612903</v>
      </c>
      <c r="P117" s="55"/>
      <c r="Q117" s="55"/>
      <c r="R117" s="56"/>
      <c r="S117" s="55"/>
      <c r="T117" s="55"/>
      <c r="U117" s="56"/>
      <c r="V117" s="57"/>
      <c r="W117" s="57"/>
      <c r="X117" s="56"/>
      <c r="Y117" s="55"/>
      <c r="Z117" s="55"/>
      <c r="AA117" s="55"/>
      <c r="AB117" s="58"/>
    </row>
    <row r="118" spans="1:28" s="4" customFormat="1" ht="12">
      <c r="A118" s="54" t="s">
        <v>121</v>
      </c>
      <c r="B118" s="55">
        <v>3</v>
      </c>
      <c r="C118" s="55">
        <v>63</v>
      </c>
      <c r="D118" s="55">
        <v>63</v>
      </c>
      <c r="E118" s="55">
        <v>3</v>
      </c>
      <c r="F118" s="55">
        <f t="shared" si="9"/>
        <v>60</v>
      </c>
      <c r="G118" s="55">
        <v>39</v>
      </c>
      <c r="H118" s="55">
        <v>2</v>
      </c>
      <c r="I118" s="56">
        <f t="shared" si="10"/>
        <v>0.65</v>
      </c>
      <c r="J118" s="55">
        <v>21</v>
      </c>
      <c r="K118" s="55">
        <v>1</v>
      </c>
      <c r="L118" s="56">
        <f>J118/F118</f>
        <v>0.35</v>
      </c>
      <c r="M118" s="55"/>
      <c r="N118" s="55"/>
      <c r="O118" s="56"/>
      <c r="P118" s="55"/>
      <c r="Q118" s="55"/>
      <c r="R118" s="56"/>
      <c r="S118" s="55"/>
      <c r="T118" s="55"/>
      <c r="U118" s="56"/>
      <c r="V118" s="57"/>
      <c r="W118" s="57"/>
      <c r="X118" s="56"/>
      <c r="Y118" s="55"/>
      <c r="Z118" s="55"/>
      <c r="AA118" s="55"/>
      <c r="AB118" s="58"/>
    </row>
    <row r="119" spans="1:28" s="4" customFormat="1" ht="12">
      <c r="A119" s="54" t="s">
        <v>122</v>
      </c>
      <c r="B119" s="55">
        <v>3</v>
      </c>
      <c r="C119" s="55">
        <v>56</v>
      </c>
      <c r="D119" s="55">
        <v>41</v>
      </c>
      <c r="E119" s="55">
        <v>7</v>
      </c>
      <c r="F119" s="55">
        <f t="shared" si="9"/>
        <v>34</v>
      </c>
      <c r="G119" s="55">
        <v>34</v>
      </c>
      <c r="H119" s="55">
        <v>3</v>
      </c>
      <c r="I119" s="56">
        <f t="shared" si="10"/>
        <v>1</v>
      </c>
      <c r="J119" s="55"/>
      <c r="K119" s="55"/>
      <c r="L119" s="56"/>
      <c r="M119" s="55"/>
      <c r="N119" s="55"/>
      <c r="O119" s="56"/>
      <c r="P119" s="55"/>
      <c r="Q119" s="55"/>
      <c r="R119" s="56"/>
      <c r="S119" s="55"/>
      <c r="T119" s="55"/>
      <c r="U119" s="56"/>
      <c r="V119" s="57"/>
      <c r="W119" s="57"/>
      <c r="X119" s="56"/>
      <c r="Y119" s="55"/>
      <c r="Z119" s="55"/>
      <c r="AA119" s="55"/>
      <c r="AB119" s="58"/>
    </row>
    <row r="120" spans="1:28" s="4" customFormat="1" ht="12">
      <c r="A120" s="54" t="s">
        <v>157</v>
      </c>
      <c r="B120" s="55">
        <v>3</v>
      </c>
      <c r="C120" s="55">
        <v>58</v>
      </c>
      <c r="D120" s="55">
        <v>51</v>
      </c>
      <c r="E120" s="55">
        <v>1</v>
      </c>
      <c r="F120" s="55">
        <f t="shared" si="9"/>
        <v>50</v>
      </c>
      <c r="G120" s="55">
        <v>27</v>
      </c>
      <c r="H120" s="55">
        <v>2</v>
      </c>
      <c r="I120" s="56">
        <f t="shared" si="10"/>
        <v>0.54</v>
      </c>
      <c r="J120" s="55">
        <v>11</v>
      </c>
      <c r="K120" s="55"/>
      <c r="L120" s="56">
        <f>J120/F120</f>
        <v>0.22</v>
      </c>
      <c r="M120" s="55">
        <v>12</v>
      </c>
      <c r="N120" s="55">
        <v>1</v>
      </c>
      <c r="O120" s="56">
        <f>M120/F120</f>
        <v>0.24</v>
      </c>
      <c r="P120" s="55"/>
      <c r="Q120" s="55"/>
      <c r="R120" s="56"/>
      <c r="S120" s="55"/>
      <c r="T120" s="55"/>
      <c r="U120" s="56"/>
      <c r="V120" s="57"/>
      <c r="W120" s="57"/>
      <c r="X120" s="56"/>
      <c r="Y120" s="55"/>
      <c r="Z120" s="55"/>
      <c r="AA120" s="55"/>
      <c r="AB120" s="58"/>
    </row>
    <row r="121" spans="1:28" s="4" customFormat="1" ht="12">
      <c r="A121" s="54" t="s">
        <v>123</v>
      </c>
      <c r="B121" s="55">
        <v>3</v>
      </c>
      <c r="C121" s="55">
        <v>50</v>
      </c>
      <c r="D121" s="55">
        <v>48</v>
      </c>
      <c r="E121" s="55">
        <v>0</v>
      </c>
      <c r="F121" s="55">
        <f t="shared" si="9"/>
        <v>48</v>
      </c>
      <c r="G121" s="55">
        <v>22</v>
      </c>
      <c r="H121" s="55">
        <v>1</v>
      </c>
      <c r="I121" s="56">
        <f t="shared" si="10"/>
        <v>0.4583333333333333</v>
      </c>
      <c r="J121" s="55">
        <v>13</v>
      </c>
      <c r="K121" s="55">
        <v>1</v>
      </c>
      <c r="L121" s="56">
        <f>J121/F121</f>
        <v>0.2708333333333333</v>
      </c>
      <c r="M121" s="55">
        <v>13</v>
      </c>
      <c r="N121" s="55">
        <v>1</v>
      </c>
      <c r="O121" s="56">
        <f>M121/F121</f>
        <v>0.2708333333333333</v>
      </c>
      <c r="P121" s="55"/>
      <c r="Q121" s="55"/>
      <c r="R121" s="56"/>
      <c r="S121" s="55"/>
      <c r="T121" s="55"/>
      <c r="U121" s="56"/>
      <c r="V121" s="57"/>
      <c r="W121" s="57"/>
      <c r="X121" s="56"/>
      <c r="Y121" s="55"/>
      <c r="Z121" s="55"/>
      <c r="AA121" s="56"/>
      <c r="AB121" s="58"/>
    </row>
    <row r="122" spans="1:28" s="4" customFormat="1" ht="12">
      <c r="A122" s="54" t="s">
        <v>124</v>
      </c>
      <c r="B122" s="55">
        <v>3</v>
      </c>
      <c r="C122" s="55">
        <v>6</v>
      </c>
      <c r="D122" s="55">
        <v>5</v>
      </c>
      <c r="E122" s="55">
        <v>0</v>
      </c>
      <c r="F122" s="55">
        <f t="shared" si="9"/>
        <v>5</v>
      </c>
      <c r="G122" s="55"/>
      <c r="H122" s="55"/>
      <c r="I122" s="56"/>
      <c r="J122" s="55">
        <v>5</v>
      </c>
      <c r="K122" s="55">
        <v>3</v>
      </c>
      <c r="L122" s="61">
        <f>J122/F122</f>
        <v>1</v>
      </c>
      <c r="M122" s="55"/>
      <c r="N122" s="55"/>
      <c r="O122" s="56"/>
      <c r="P122" s="55"/>
      <c r="Q122" s="55"/>
      <c r="R122" s="56"/>
      <c r="S122" s="55"/>
      <c r="T122" s="55"/>
      <c r="U122" s="56"/>
      <c r="V122" s="57"/>
      <c r="W122" s="57"/>
      <c r="X122" s="56"/>
      <c r="Y122" s="55"/>
      <c r="Z122" s="55"/>
      <c r="AA122" s="56"/>
      <c r="AB122" s="58"/>
    </row>
    <row r="123" spans="1:28" s="69" customFormat="1" ht="18.75" customHeight="1">
      <c r="A123" s="66" t="s">
        <v>125</v>
      </c>
      <c r="B123" s="67">
        <f aca="true" t="shared" si="11" ref="B123:H123">SUM(B9:B122)</f>
        <v>336</v>
      </c>
      <c r="C123" s="68">
        <f t="shared" si="11"/>
        <v>7142</v>
      </c>
      <c r="D123" s="68">
        <f t="shared" si="11"/>
        <v>6570</v>
      </c>
      <c r="E123" s="68">
        <f t="shared" si="11"/>
        <v>463</v>
      </c>
      <c r="F123" s="68">
        <f t="shared" si="11"/>
        <v>6107</v>
      </c>
      <c r="G123" s="68">
        <f t="shared" si="11"/>
        <v>3990</v>
      </c>
      <c r="H123" s="68">
        <f t="shared" si="11"/>
        <v>223</v>
      </c>
      <c r="I123" s="65">
        <f>G123/F123</f>
        <v>0.6533486163419028</v>
      </c>
      <c r="J123" s="68">
        <f>SUM(J9:J122)</f>
        <v>1558.5</v>
      </c>
      <c r="K123" s="68">
        <f>SUM(K9:K122)</f>
        <v>79</v>
      </c>
      <c r="L123" s="65">
        <f>J123/F123</f>
        <v>0.25519895202226955</v>
      </c>
      <c r="M123" s="68">
        <f>SUM(M9:M122)</f>
        <v>491.5</v>
      </c>
      <c r="N123" s="68">
        <f>SUM(N9:N122)</f>
        <v>30.5</v>
      </c>
      <c r="O123" s="65">
        <f>M123/F123</f>
        <v>0.08048141476993614</v>
      </c>
      <c r="P123" s="68">
        <f>SUM(P9:P122)</f>
        <v>12</v>
      </c>
      <c r="Q123" s="68">
        <f>SUM(Q9:Q122)</f>
        <v>0.5</v>
      </c>
      <c r="R123" s="65">
        <f>P123/F123</f>
        <v>0.0019649582446373015</v>
      </c>
      <c r="S123" s="68">
        <f>SUM(S9:S122)</f>
        <v>25</v>
      </c>
      <c r="T123" s="68">
        <f>SUM(T9:T122)</f>
        <v>1</v>
      </c>
      <c r="U123" s="65">
        <f>S123/F123</f>
        <v>0.0040936630096610445</v>
      </c>
      <c r="V123" s="68">
        <f>SUM(V9:V122)</f>
        <v>0</v>
      </c>
      <c r="W123" s="68">
        <f>SUM(W9:W122)</f>
        <v>0</v>
      </c>
      <c r="X123" s="65">
        <f>V123/F123</f>
        <v>0</v>
      </c>
      <c r="Y123" s="68">
        <f>SUM(Y9:Y122)</f>
        <v>30</v>
      </c>
      <c r="Z123" s="68">
        <f>SUM(Z9:Z122)</f>
        <v>2</v>
      </c>
      <c r="AA123" s="65">
        <f>Y123/F123</f>
        <v>0.004912395611593253</v>
      </c>
      <c r="AB123" s="58"/>
    </row>
    <row r="124" spans="1:28" ht="12">
      <c r="A124" s="70" t="s">
        <v>126</v>
      </c>
      <c r="B124" s="51"/>
      <c r="C124" s="51"/>
      <c r="D124" s="51"/>
      <c r="E124" s="51"/>
      <c r="F124" s="51"/>
      <c r="G124" s="51"/>
      <c r="H124" s="51"/>
      <c r="I124" s="52"/>
      <c r="J124" s="51"/>
      <c r="K124" s="51"/>
      <c r="L124" s="52"/>
      <c r="M124" s="51"/>
      <c r="N124" s="51"/>
      <c r="O124" s="52"/>
      <c r="P124" s="51"/>
      <c r="Q124" s="51"/>
      <c r="R124" s="52"/>
      <c r="S124" s="51"/>
      <c r="T124" s="51"/>
      <c r="U124" s="52"/>
      <c r="V124" s="53"/>
      <c r="W124" s="53"/>
      <c r="X124" s="52"/>
      <c r="Y124" s="51"/>
      <c r="Z124" s="51"/>
      <c r="AA124" s="51"/>
      <c r="AB124" s="58"/>
    </row>
    <row r="125" spans="1:28" s="4" customFormat="1" ht="12">
      <c r="A125" s="71" t="s">
        <v>86</v>
      </c>
      <c r="B125" s="55">
        <v>3</v>
      </c>
      <c r="C125" s="55">
        <v>28</v>
      </c>
      <c r="D125" s="55">
        <v>26</v>
      </c>
      <c r="E125" s="55">
        <v>0</v>
      </c>
      <c r="F125" s="55">
        <f aca="true" t="shared" si="12" ref="F125:F130">D125-E125</f>
        <v>26</v>
      </c>
      <c r="G125" s="55">
        <v>26</v>
      </c>
      <c r="H125" s="55">
        <v>3</v>
      </c>
      <c r="I125" s="56">
        <f aca="true" t="shared" si="13" ref="I125:I130">G125/F125</f>
        <v>1</v>
      </c>
      <c r="J125" s="55"/>
      <c r="K125" s="55"/>
      <c r="L125" s="56"/>
      <c r="M125" s="55"/>
      <c r="N125" s="55"/>
      <c r="O125" s="56"/>
      <c r="P125" s="55"/>
      <c r="Q125" s="55"/>
      <c r="R125" s="56"/>
      <c r="S125" s="55"/>
      <c r="T125" s="55"/>
      <c r="U125" s="56"/>
      <c r="V125" s="57"/>
      <c r="W125" s="57"/>
      <c r="X125" s="56"/>
      <c r="Y125" s="55"/>
      <c r="Z125" s="55"/>
      <c r="AA125" s="55"/>
      <c r="AB125" s="58"/>
    </row>
    <row r="126" spans="1:28" s="4" customFormat="1" ht="12">
      <c r="A126" s="71" t="s">
        <v>127</v>
      </c>
      <c r="B126" s="55">
        <v>3</v>
      </c>
      <c r="C126" s="55">
        <v>19</v>
      </c>
      <c r="D126" s="55">
        <v>16</v>
      </c>
      <c r="E126" s="55">
        <v>0</v>
      </c>
      <c r="F126" s="55">
        <f t="shared" si="12"/>
        <v>16</v>
      </c>
      <c r="G126" s="55">
        <v>16</v>
      </c>
      <c r="H126" s="55">
        <v>3</v>
      </c>
      <c r="I126" s="52">
        <f t="shared" si="13"/>
        <v>1</v>
      </c>
      <c r="J126" s="55"/>
      <c r="K126" s="55"/>
      <c r="L126" s="56"/>
      <c r="M126" s="55"/>
      <c r="N126" s="55"/>
      <c r="O126" s="56"/>
      <c r="P126" s="55"/>
      <c r="Q126" s="55"/>
      <c r="R126" s="56"/>
      <c r="S126" s="55"/>
      <c r="T126" s="55"/>
      <c r="U126" s="56"/>
      <c r="V126" s="57"/>
      <c r="W126" s="57"/>
      <c r="X126" s="56"/>
      <c r="Y126" s="55"/>
      <c r="Z126" s="55"/>
      <c r="AA126" s="55"/>
      <c r="AB126" s="58"/>
    </row>
    <row r="127" spans="1:28" s="4" customFormat="1" ht="12">
      <c r="A127" s="71" t="s">
        <v>128</v>
      </c>
      <c r="B127" s="55">
        <v>3</v>
      </c>
      <c r="C127" s="55">
        <v>98</v>
      </c>
      <c r="D127" s="55">
        <v>86</v>
      </c>
      <c r="E127" s="55">
        <v>2</v>
      </c>
      <c r="F127" s="55">
        <f t="shared" si="12"/>
        <v>84</v>
      </c>
      <c r="G127" s="55">
        <v>84</v>
      </c>
      <c r="H127" s="55">
        <v>3</v>
      </c>
      <c r="I127" s="56">
        <f t="shared" si="13"/>
        <v>1</v>
      </c>
      <c r="J127" s="55"/>
      <c r="K127" s="55"/>
      <c r="L127" s="56"/>
      <c r="M127" s="55"/>
      <c r="N127" s="55"/>
      <c r="O127" s="56"/>
      <c r="P127" s="55"/>
      <c r="Q127" s="55"/>
      <c r="R127" s="56"/>
      <c r="S127" s="55"/>
      <c r="T127" s="55"/>
      <c r="U127" s="56"/>
      <c r="V127" s="57"/>
      <c r="W127" s="57"/>
      <c r="X127" s="56"/>
      <c r="Y127" s="55"/>
      <c r="Z127" s="55"/>
      <c r="AA127" s="55"/>
      <c r="AB127" s="58"/>
    </row>
    <row r="128" spans="1:28" s="4" customFormat="1" ht="12">
      <c r="A128" s="71" t="s">
        <v>129</v>
      </c>
      <c r="B128" s="55">
        <v>3</v>
      </c>
      <c r="C128" s="55">
        <v>96</v>
      </c>
      <c r="D128" s="55">
        <v>95</v>
      </c>
      <c r="E128" s="55">
        <v>2</v>
      </c>
      <c r="F128" s="55">
        <f t="shared" si="12"/>
        <v>93</v>
      </c>
      <c r="G128" s="55">
        <v>45</v>
      </c>
      <c r="H128" s="55">
        <v>1</v>
      </c>
      <c r="I128" s="56">
        <f t="shared" si="13"/>
        <v>0.4838709677419355</v>
      </c>
      <c r="J128" s="55">
        <v>48</v>
      </c>
      <c r="K128" s="55">
        <v>2</v>
      </c>
      <c r="L128" s="56">
        <f>J128/F128</f>
        <v>0.5161290322580645</v>
      </c>
      <c r="M128" s="55"/>
      <c r="N128" s="55"/>
      <c r="O128" s="56"/>
      <c r="P128" s="55"/>
      <c r="Q128" s="55"/>
      <c r="R128" s="56"/>
      <c r="S128" s="55"/>
      <c r="T128" s="55"/>
      <c r="U128" s="56"/>
      <c r="V128" s="57"/>
      <c r="W128" s="57"/>
      <c r="X128" s="56"/>
      <c r="Y128" s="55"/>
      <c r="Z128" s="55"/>
      <c r="AA128" s="55"/>
      <c r="AB128" s="58"/>
    </row>
    <row r="129" spans="1:28" s="69" customFormat="1" ht="18" customHeight="1">
      <c r="A129" s="72" t="s">
        <v>130</v>
      </c>
      <c r="B129" s="67">
        <f>SUM(B124:B128)</f>
        <v>12</v>
      </c>
      <c r="C129" s="68">
        <f>SUM(C124:C128)</f>
        <v>241</v>
      </c>
      <c r="D129" s="68">
        <f>SUM(D124:D128)</f>
        <v>223</v>
      </c>
      <c r="E129" s="68">
        <f>SUM(E124:E128)</f>
        <v>4</v>
      </c>
      <c r="F129" s="68">
        <f t="shared" si="12"/>
        <v>219</v>
      </c>
      <c r="G129" s="68">
        <f>SUM(G124:G128)</f>
        <v>171</v>
      </c>
      <c r="H129" s="68">
        <f>SUM(H124:H128)</f>
        <v>10</v>
      </c>
      <c r="I129" s="65">
        <f t="shared" si="13"/>
        <v>0.7808219178082192</v>
      </c>
      <c r="J129" s="68">
        <f>SUM(J124:J128)</f>
        <v>48</v>
      </c>
      <c r="K129" s="68">
        <f>SUM(K124:K128)</f>
        <v>2</v>
      </c>
      <c r="L129" s="65">
        <f>J129/F129</f>
        <v>0.2191780821917808</v>
      </c>
      <c r="M129" s="68"/>
      <c r="N129" s="68"/>
      <c r="O129" s="65"/>
      <c r="P129" s="68"/>
      <c r="Q129" s="68"/>
      <c r="R129" s="65"/>
      <c r="S129" s="68"/>
      <c r="T129" s="68"/>
      <c r="U129" s="65"/>
      <c r="V129" s="73"/>
      <c r="W129" s="73"/>
      <c r="X129" s="65"/>
      <c r="Y129" s="68"/>
      <c r="Z129" s="68"/>
      <c r="AA129" s="68"/>
      <c r="AB129" s="58"/>
    </row>
    <row r="130" spans="1:28" s="4" customFormat="1" ht="12">
      <c r="A130" s="54" t="s">
        <v>131</v>
      </c>
      <c r="B130" s="55">
        <v>3</v>
      </c>
      <c r="C130" s="55">
        <v>127</v>
      </c>
      <c r="D130" s="55">
        <v>99</v>
      </c>
      <c r="E130" s="55">
        <v>1</v>
      </c>
      <c r="F130" s="55">
        <f t="shared" si="12"/>
        <v>98</v>
      </c>
      <c r="G130" s="55">
        <v>39</v>
      </c>
      <c r="H130" s="55">
        <v>1</v>
      </c>
      <c r="I130" s="56">
        <f t="shared" si="13"/>
        <v>0.3979591836734694</v>
      </c>
      <c r="J130" s="55">
        <v>19</v>
      </c>
      <c r="K130" s="55"/>
      <c r="L130" s="61">
        <f>J130/F130</f>
        <v>0.19387755102040816</v>
      </c>
      <c r="M130" s="55">
        <v>40</v>
      </c>
      <c r="N130" s="55">
        <v>2</v>
      </c>
      <c r="O130" s="56">
        <f>M130/F130</f>
        <v>0.40816326530612246</v>
      </c>
      <c r="P130" s="55"/>
      <c r="Q130" s="55"/>
      <c r="R130" s="56"/>
      <c r="S130" s="55"/>
      <c r="T130" s="55"/>
      <c r="U130" s="56"/>
      <c r="V130" s="57"/>
      <c r="W130" s="57"/>
      <c r="X130" s="56"/>
      <c r="Y130" s="55"/>
      <c r="Z130" s="55"/>
      <c r="AA130" s="55"/>
      <c r="AB130" s="58"/>
    </row>
    <row r="131" spans="1:28" ht="12">
      <c r="A131" s="50"/>
      <c r="B131" s="51"/>
      <c r="C131" s="51"/>
      <c r="D131" s="51"/>
      <c r="E131" s="51"/>
      <c r="F131" s="51"/>
      <c r="G131" s="51"/>
      <c r="H131" s="51"/>
      <c r="I131" s="52"/>
      <c r="J131" s="51"/>
      <c r="K131" s="51"/>
      <c r="L131" s="52"/>
      <c r="M131" s="51"/>
      <c r="N131" s="51"/>
      <c r="O131" s="52"/>
      <c r="P131" s="51"/>
      <c r="Q131" s="51"/>
      <c r="R131" s="52"/>
      <c r="S131" s="51"/>
      <c r="T131" s="51"/>
      <c r="U131" s="52"/>
      <c r="V131" s="53"/>
      <c r="W131" s="53"/>
      <c r="X131" s="52"/>
      <c r="Y131" s="51"/>
      <c r="Z131" s="51"/>
      <c r="AA131" s="51"/>
      <c r="AB131" s="58"/>
    </row>
    <row r="132" spans="1:28" ht="12">
      <c r="A132" s="50" t="s">
        <v>132</v>
      </c>
      <c r="B132" s="51"/>
      <c r="C132" s="51"/>
      <c r="D132" s="51"/>
      <c r="E132" s="51"/>
      <c r="F132" s="51"/>
      <c r="G132" s="51"/>
      <c r="H132" s="51"/>
      <c r="I132" s="52"/>
      <c r="J132" s="51"/>
      <c r="K132" s="51"/>
      <c r="L132" s="52"/>
      <c r="M132" s="51"/>
      <c r="N132" s="51"/>
      <c r="O132" s="52"/>
      <c r="P132" s="51"/>
      <c r="Q132" s="51"/>
      <c r="R132" s="52"/>
      <c r="S132" s="51"/>
      <c r="T132" s="51"/>
      <c r="U132" s="52"/>
      <c r="V132" s="53"/>
      <c r="W132" s="53"/>
      <c r="X132" s="52"/>
      <c r="Y132" s="51"/>
      <c r="Z132" s="51"/>
      <c r="AA132" s="51"/>
      <c r="AB132" s="58"/>
    </row>
    <row r="133" spans="1:28" s="4" customFormat="1" ht="12">
      <c r="A133" s="54" t="s">
        <v>133</v>
      </c>
      <c r="B133" s="55">
        <v>3</v>
      </c>
      <c r="C133" s="55">
        <v>41</v>
      </c>
      <c r="D133" s="55">
        <v>38</v>
      </c>
      <c r="E133" s="55">
        <v>3</v>
      </c>
      <c r="F133" s="55">
        <f aca="true" t="shared" si="14" ref="F133:F138">D133-E133</f>
        <v>35</v>
      </c>
      <c r="G133" s="55">
        <v>13</v>
      </c>
      <c r="H133" s="55">
        <v>1</v>
      </c>
      <c r="I133" s="56">
        <f>G133/F133</f>
        <v>0.37142857142857144</v>
      </c>
      <c r="J133" s="55">
        <v>22</v>
      </c>
      <c r="K133" s="55">
        <v>2</v>
      </c>
      <c r="L133" s="56">
        <f>J133/F133</f>
        <v>0.6285714285714286</v>
      </c>
      <c r="M133" s="55"/>
      <c r="N133" s="55"/>
      <c r="O133" s="56"/>
      <c r="P133" s="55"/>
      <c r="Q133" s="55"/>
      <c r="R133" s="56"/>
      <c r="S133" s="55"/>
      <c r="T133" s="55"/>
      <c r="U133" s="56"/>
      <c r="V133" s="57"/>
      <c r="W133" s="57"/>
      <c r="X133" s="56"/>
      <c r="Y133" s="55"/>
      <c r="Z133" s="55"/>
      <c r="AA133" s="55"/>
      <c r="AB133" s="58"/>
    </row>
    <row r="134" spans="1:28" s="4" customFormat="1" ht="12">
      <c r="A134" s="54" t="s">
        <v>134</v>
      </c>
      <c r="B134" s="55">
        <v>3</v>
      </c>
      <c r="C134" s="55">
        <v>104</v>
      </c>
      <c r="D134" s="55">
        <v>86</v>
      </c>
      <c r="E134" s="55">
        <v>5</v>
      </c>
      <c r="F134" s="55">
        <f t="shared" si="14"/>
        <v>81</v>
      </c>
      <c r="G134" s="55"/>
      <c r="H134" s="55"/>
      <c r="I134" s="56"/>
      <c r="J134" s="55">
        <v>65</v>
      </c>
      <c r="K134" s="55">
        <v>3</v>
      </c>
      <c r="L134" s="56">
        <f>J134/F134</f>
        <v>0.8024691358024691</v>
      </c>
      <c r="M134" s="55">
        <v>16</v>
      </c>
      <c r="N134" s="55">
        <v>0</v>
      </c>
      <c r="O134" s="56">
        <f>M134/F134</f>
        <v>0.19753086419753085</v>
      </c>
      <c r="P134" s="55"/>
      <c r="Q134" s="55"/>
      <c r="R134" s="56"/>
      <c r="S134" s="55"/>
      <c r="T134" s="55"/>
      <c r="U134" s="56"/>
      <c r="V134" s="57"/>
      <c r="W134" s="57"/>
      <c r="X134" s="56"/>
      <c r="Y134" s="55"/>
      <c r="Z134" s="55"/>
      <c r="AA134" s="55"/>
      <c r="AB134" s="58"/>
    </row>
    <row r="135" spans="1:28" s="4" customFormat="1" ht="12">
      <c r="A135" s="54" t="s">
        <v>135</v>
      </c>
      <c r="B135" s="55">
        <v>3</v>
      </c>
      <c r="C135" s="55">
        <v>70</v>
      </c>
      <c r="D135" s="55">
        <v>64</v>
      </c>
      <c r="E135" s="55">
        <v>0</v>
      </c>
      <c r="F135" s="55">
        <f t="shared" si="14"/>
        <v>64</v>
      </c>
      <c r="G135" s="55">
        <v>53</v>
      </c>
      <c r="H135" s="55">
        <v>3</v>
      </c>
      <c r="I135" s="56">
        <f>G135/F135</f>
        <v>0.828125</v>
      </c>
      <c r="J135" s="55">
        <v>11</v>
      </c>
      <c r="K135" s="55"/>
      <c r="L135" s="56">
        <f>J135/F135</f>
        <v>0.171875</v>
      </c>
      <c r="M135" s="55"/>
      <c r="N135" s="55"/>
      <c r="O135" s="56"/>
      <c r="P135" s="55"/>
      <c r="Q135" s="55"/>
      <c r="R135" s="56"/>
      <c r="S135" s="55"/>
      <c r="T135" s="55"/>
      <c r="U135" s="56"/>
      <c r="V135" s="57"/>
      <c r="W135" s="57"/>
      <c r="X135" s="56"/>
      <c r="Y135" s="55"/>
      <c r="Z135" s="55"/>
      <c r="AA135" s="55"/>
      <c r="AB135" s="58"/>
    </row>
    <row r="136" spans="1:28" s="4" customFormat="1" ht="12">
      <c r="A136" s="54" t="s">
        <v>136</v>
      </c>
      <c r="B136" s="55">
        <v>3</v>
      </c>
      <c r="C136" s="55">
        <v>31</v>
      </c>
      <c r="D136" s="55">
        <v>29</v>
      </c>
      <c r="E136" s="55">
        <v>1</v>
      </c>
      <c r="F136" s="55">
        <f t="shared" si="14"/>
        <v>28</v>
      </c>
      <c r="G136" s="55">
        <v>22</v>
      </c>
      <c r="H136" s="55">
        <v>3</v>
      </c>
      <c r="I136" s="56">
        <f>G136/F136</f>
        <v>0.7857142857142857</v>
      </c>
      <c r="J136" s="55"/>
      <c r="K136" s="55"/>
      <c r="L136" s="56"/>
      <c r="M136" s="55">
        <v>6</v>
      </c>
      <c r="N136" s="55">
        <v>0</v>
      </c>
      <c r="O136" s="56">
        <f>M136/F136</f>
        <v>0.21428571428571427</v>
      </c>
      <c r="P136" s="55"/>
      <c r="Q136" s="55"/>
      <c r="R136" s="56"/>
      <c r="S136" s="55"/>
      <c r="T136" s="55"/>
      <c r="U136" s="56"/>
      <c r="V136" s="57"/>
      <c r="W136" s="57"/>
      <c r="X136" s="56"/>
      <c r="Y136" s="55"/>
      <c r="Z136" s="55"/>
      <c r="AA136" s="55"/>
      <c r="AB136" s="58"/>
    </row>
    <row r="137" spans="1:28" s="4" customFormat="1" ht="12">
      <c r="A137" s="54" t="s">
        <v>137</v>
      </c>
      <c r="B137" s="55">
        <v>3</v>
      </c>
      <c r="C137" s="55">
        <v>214</v>
      </c>
      <c r="D137" s="55">
        <v>156</v>
      </c>
      <c r="E137" s="55">
        <v>6</v>
      </c>
      <c r="F137" s="55">
        <f t="shared" si="14"/>
        <v>150</v>
      </c>
      <c r="G137" s="55">
        <v>41</v>
      </c>
      <c r="H137" s="55">
        <v>1</v>
      </c>
      <c r="I137" s="56">
        <f>G137/F137</f>
        <v>0.2733333333333333</v>
      </c>
      <c r="J137" s="55">
        <v>20</v>
      </c>
      <c r="K137" s="55"/>
      <c r="L137" s="56">
        <f>J137/F137</f>
        <v>0.13333333333333333</v>
      </c>
      <c r="M137" s="55">
        <v>89</v>
      </c>
      <c r="N137" s="55">
        <v>2</v>
      </c>
      <c r="O137" s="56">
        <f>M137/F137</f>
        <v>0.5933333333333334</v>
      </c>
      <c r="P137" s="55"/>
      <c r="Q137" s="55"/>
      <c r="R137" s="56"/>
      <c r="S137" s="55"/>
      <c r="T137" s="55"/>
      <c r="U137" s="56"/>
      <c r="V137" s="57"/>
      <c r="W137" s="57"/>
      <c r="X137" s="56"/>
      <c r="Y137" s="55"/>
      <c r="Z137" s="55"/>
      <c r="AA137" s="55"/>
      <c r="AB137" s="58"/>
    </row>
    <row r="138" spans="1:28" s="4" customFormat="1" ht="12">
      <c r="A138" s="54" t="s">
        <v>138</v>
      </c>
      <c r="B138" s="55">
        <v>3</v>
      </c>
      <c r="C138" s="55">
        <v>99</v>
      </c>
      <c r="D138" s="55">
        <v>89</v>
      </c>
      <c r="E138" s="55">
        <v>10</v>
      </c>
      <c r="F138" s="55">
        <f t="shared" si="14"/>
        <v>79</v>
      </c>
      <c r="G138" s="55"/>
      <c r="H138" s="55"/>
      <c r="I138" s="56"/>
      <c r="J138" s="55">
        <v>28</v>
      </c>
      <c r="K138" s="55">
        <v>1</v>
      </c>
      <c r="L138" s="56">
        <f>J138/F138</f>
        <v>0.35443037974683544</v>
      </c>
      <c r="M138" s="55">
        <v>51</v>
      </c>
      <c r="N138" s="55">
        <v>2</v>
      </c>
      <c r="O138" s="56">
        <f>M138/F138</f>
        <v>0.6455696202531646</v>
      </c>
      <c r="P138" s="55"/>
      <c r="Q138" s="55"/>
      <c r="R138" s="56"/>
      <c r="S138" s="55"/>
      <c r="T138" s="55"/>
      <c r="U138" s="56"/>
      <c r="V138" s="57"/>
      <c r="W138" s="57"/>
      <c r="X138" s="56"/>
      <c r="Y138" s="55"/>
      <c r="Z138" s="55"/>
      <c r="AA138" s="55"/>
      <c r="AB138" s="58"/>
    </row>
    <row r="139" spans="1:28" s="74" customFormat="1" ht="15" customHeight="1">
      <c r="A139" s="66" t="s">
        <v>139</v>
      </c>
      <c r="B139" s="67">
        <f aca="true" t="shared" si="15" ref="B139:H139">SUM(B130:B138)</f>
        <v>21</v>
      </c>
      <c r="C139" s="68">
        <f t="shared" si="15"/>
        <v>686</v>
      </c>
      <c r="D139" s="68">
        <f t="shared" si="15"/>
        <v>561</v>
      </c>
      <c r="E139" s="68">
        <f t="shared" si="15"/>
        <v>26</v>
      </c>
      <c r="F139" s="68">
        <f t="shared" si="15"/>
        <v>535</v>
      </c>
      <c r="G139" s="68">
        <f t="shared" si="15"/>
        <v>168</v>
      </c>
      <c r="H139" s="68">
        <f t="shared" si="15"/>
        <v>9</v>
      </c>
      <c r="I139" s="65">
        <f>G139/F139</f>
        <v>0.31401869158878504</v>
      </c>
      <c r="J139" s="68">
        <f>SUM(J130:J138)</f>
        <v>165</v>
      </c>
      <c r="K139" s="68">
        <f>SUM(K130:K138)</f>
        <v>6</v>
      </c>
      <c r="L139" s="65">
        <f>J139/F139</f>
        <v>0.308411214953271</v>
      </c>
      <c r="M139" s="68">
        <f>SUM(M130:M138)</f>
        <v>202</v>
      </c>
      <c r="N139" s="68">
        <f>SUM(N130:N138)</f>
        <v>6</v>
      </c>
      <c r="O139" s="65">
        <f>M139/F139</f>
        <v>0.3775700934579439</v>
      </c>
      <c r="P139" s="68"/>
      <c r="Q139" s="68"/>
      <c r="R139" s="65"/>
      <c r="S139" s="68"/>
      <c r="T139" s="68"/>
      <c r="U139" s="65"/>
      <c r="V139" s="73"/>
      <c r="W139" s="73"/>
      <c r="X139" s="65"/>
      <c r="Y139" s="68"/>
      <c r="Z139" s="68"/>
      <c r="AA139" s="68"/>
      <c r="AB139" s="58"/>
    </row>
    <row r="140" spans="1:28" ht="12">
      <c r="A140" s="50"/>
      <c r="B140" s="51"/>
      <c r="C140" s="51"/>
      <c r="D140" s="51"/>
      <c r="E140" s="51"/>
      <c r="F140" s="51"/>
      <c r="G140" s="51"/>
      <c r="H140" s="51"/>
      <c r="I140" s="52"/>
      <c r="J140" s="51"/>
      <c r="K140" s="51"/>
      <c r="L140" s="52"/>
      <c r="M140" s="51"/>
      <c r="N140" s="51"/>
      <c r="O140" s="52"/>
      <c r="P140" s="51"/>
      <c r="Q140" s="51"/>
      <c r="R140" s="52"/>
      <c r="S140" s="51"/>
      <c r="T140" s="51"/>
      <c r="U140" s="52"/>
      <c r="V140" s="53"/>
      <c r="W140" s="53"/>
      <c r="X140" s="52"/>
      <c r="Y140" s="51"/>
      <c r="Z140" s="51"/>
      <c r="AA140" s="51"/>
      <c r="AB140" s="58"/>
    </row>
    <row r="141" spans="1:28" s="4" customFormat="1" ht="12">
      <c r="A141" s="54" t="s">
        <v>140</v>
      </c>
      <c r="B141" s="55">
        <v>3</v>
      </c>
      <c r="C141" s="55">
        <v>23</v>
      </c>
      <c r="D141" s="55">
        <v>23</v>
      </c>
      <c r="E141" s="55">
        <v>2</v>
      </c>
      <c r="F141" s="55">
        <f>D141-E141</f>
        <v>21</v>
      </c>
      <c r="G141" s="55"/>
      <c r="H141" s="55"/>
      <c r="I141" s="56"/>
      <c r="J141" s="55">
        <v>21</v>
      </c>
      <c r="K141" s="55">
        <v>3</v>
      </c>
      <c r="L141" s="56">
        <f>J141/F141</f>
        <v>1</v>
      </c>
      <c r="M141" s="55"/>
      <c r="N141" s="55"/>
      <c r="O141" s="56"/>
      <c r="P141" s="55"/>
      <c r="Q141" s="55"/>
      <c r="R141" s="56"/>
      <c r="S141" s="55"/>
      <c r="T141" s="55"/>
      <c r="U141" s="56"/>
      <c r="V141" s="57"/>
      <c r="W141" s="57"/>
      <c r="X141" s="56"/>
      <c r="Y141" s="55"/>
      <c r="Z141" s="55"/>
      <c r="AA141" s="55"/>
      <c r="AB141" s="58"/>
    </row>
    <row r="142" spans="1:28" ht="12">
      <c r="A142" s="75" t="s">
        <v>141</v>
      </c>
      <c r="B142" s="75">
        <f>SUM(B141)</f>
        <v>3</v>
      </c>
      <c r="C142" s="76">
        <f>SUM(C141)</f>
        <v>23</v>
      </c>
      <c r="D142" s="76">
        <f>SUM(D141)</f>
        <v>23</v>
      </c>
      <c r="E142" s="76">
        <f>SUM(E141)</f>
        <v>2</v>
      </c>
      <c r="F142" s="76">
        <f>D142-E142</f>
        <v>21</v>
      </c>
      <c r="G142" s="76"/>
      <c r="H142" s="76"/>
      <c r="I142" s="77"/>
      <c r="J142" s="76">
        <f>SUM(J141)</f>
        <v>21</v>
      </c>
      <c r="K142" s="76">
        <f>SUM(K141)</f>
        <v>3</v>
      </c>
      <c r="L142" s="77">
        <f>J142/F142</f>
        <v>1</v>
      </c>
      <c r="M142" s="76"/>
      <c r="N142" s="76"/>
      <c r="O142" s="77"/>
      <c r="P142" s="76"/>
      <c r="Q142" s="76"/>
      <c r="R142" s="77"/>
      <c r="S142" s="76"/>
      <c r="T142" s="76"/>
      <c r="U142" s="77"/>
      <c r="V142" s="78"/>
      <c r="W142" s="78"/>
      <c r="X142" s="77"/>
      <c r="Y142" s="76"/>
      <c r="Z142" s="76"/>
      <c r="AA142" s="76"/>
      <c r="AB142" s="58"/>
    </row>
    <row r="143" spans="1:28" ht="12">
      <c r="A143" s="50" t="s">
        <v>142</v>
      </c>
      <c r="B143" s="51"/>
      <c r="C143" s="51"/>
      <c r="D143" s="51"/>
      <c r="E143" s="51"/>
      <c r="F143" s="51"/>
      <c r="G143" s="51"/>
      <c r="H143" s="51"/>
      <c r="I143" s="52"/>
      <c r="J143" s="51"/>
      <c r="K143" s="51"/>
      <c r="L143" s="52"/>
      <c r="M143" s="51"/>
      <c r="N143" s="51"/>
      <c r="O143" s="52"/>
      <c r="P143" s="51"/>
      <c r="Q143" s="51"/>
      <c r="R143" s="52"/>
      <c r="S143" s="51"/>
      <c r="T143" s="51"/>
      <c r="U143" s="52"/>
      <c r="V143" s="53"/>
      <c r="W143" s="53"/>
      <c r="X143" s="52"/>
      <c r="Y143" s="51"/>
      <c r="Z143" s="51"/>
      <c r="AA143" s="51"/>
      <c r="AB143" s="58"/>
    </row>
    <row r="144" spans="1:28" s="4" customFormat="1" ht="12">
      <c r="A144" s="54" t="s">
        <v>143</v>
      </c>
      <c r="B144" s="55">
        <v>3</v>
      </c>
      <c r="C144" s="55">
        <v>43</v>
      </c>
      <c r="D144" s="55">
        <v>38</v>
      </c>
      <c r="E144" s="55">
        <v>1</v>
      </c>
      <c r="F144" s="55">
        <f>D144-E144</f>
        <v>37</v>
      </c>
      <c r="G144" s="55">
        <v>11</v>
      </c>
      <c r="H144" s="55">
        <v>1</v>
      </c>
      <c r="I144" s="61">
        <f>G144/F144</f>
        <v>0.2972972972972973</v>
      </c>
      <c r="J144" s="55"/>
      <c r="K144" s="55"/>
      <c r="L144" s="56"/>
      <c r="M144" s="55">
        <v>26</v>
      </c>
      <c r="N144" s="55">
        <v>2</v>
      </c>
      <c r="O144" s="56">
        <f>M144/F144</f>
        <v>0.7027027027027027</v>
      </c>
      <c r="P144" s="55"/>
      <c r="Q144" s="55"/>
      <c r="R144" s="56"/>
      <c r="S144" s="55"/>
      <c r="T144" s="55"/>
      <c r="U144" s="56"/>
      <c r="V144" s="57"/>
      <c r="W144" s="57"/>
      <c r="X144" s="56"/>
      <c r="Y144" s="55"/>
      <c r="Z144" s="55"/>
      <c r="AA144" s="55"/>
      <c r="AB144" s="58"/>
    </row>
    <row r="145" spans="1:28" s="4" customFormat="1" ht="12">
      <c r="A145" s="54" t="s">
        <v>144</v>
      </c>
      <c r="B145" s="55">
        <v>3</v>
      </c>
      <c r="C145" s="55">
        <v>43</v>
      </c>
      <c r="D145" s="55">
        <v>36</v>
      </c>
      <c r="E145" s="55">
        <v>4</v>
      </c>
      <c r="F145" s="55">
        <f>D145-E145</f>
        <v>32</v>
      </c>
      <c r="G145" s="55"/>
      <c r="H145" s="55"/>
      <c r="I145" s="56"/>
      <c r="J145" s="55">
        <v>19</v>
      </c>
      <c r="K145" s="55">
        <v>2</v>
      </c>
      <c r="L145" s="56">
        <f>J145/F145</f>
        <v>0.59375</v>
      </c>
      <c r="M145" s="55">
        <v>13</v>
      </c>
      <c r="N145" s="55">
        <v>1</v>
      </c>
      <c r="O145" s="56">
        <f>M145/F145</f>
        <v>0.40625</v>
      </c>
      <c r="P145" s="55"/>
      <c r="Q145" s="55"/>
      <c r="R145" s="56"/>
      <c r="S145" s="55"/>
      <c r="T145" s="55"/>
      <c r="U145" s="56"/>
      <c r="V145" s="57"/>
      <c r="W145" s="57"/>
      <c r="X145" s="56"/>
      <c r="Y145" s="55"/>
      <c r="Z145" s="55"/>
      <c r="AA145" s="55"/>
      <c r="AB145" s="58"/>
    </row>
    <row r="146" spans="1:28" s="4" customFormat="1" ht="12">
      <c r="A146" s="54" t="s">
        <v>145</v>
      </c>
      <c r="B146" s="55">
        <v>3</v>
      </c>
      <c r="C146" s="55">
        <v>20</v>
      </c>
      <c r="D146" s="55">
        <v>19</v>
      </c>
      <c r="E146" s="55">
        <v>2</v>
      </c>
      <c r="F146" s="55">
        <f>D146-E146</f>
        <v>17</v>
      </c>
      <c r="G146" s="55">
        <v>8</v>
      </c>
      <c r="H146" s="55">
        <v>1</v>
      </c>
      <c r="I146" s="56">
        <f>G146/F146</f>
        <v>0.47058823529411764</v>
      </c>
      <c r="J146" s="55">
        <v>9</v>
      </c>
      <c r="K146" s="55">
        <v>2</v>
      </c>
      <c r="L146" s="56">
        <f>J146/F146</f>
        <v>0.5294117647058824</v>
      </c>
      <c r="M146" s="55"/>
      <c r="N146" s="55"/>
      <c r="O146" s="56"/>
      <c r="P146" s="55"/>
      <c r="Q146" s="55"/>
      <c r="R146" s="56"/>
      <c r="S146" s="55"/>
      <c r="T146" s="55"/>
      <c r="U146" s="56"/>
      <c r="V146" s="57"/>
      <c r="W146" s="57"/>
      <c r="X146" s="56"/>
      <c r="Y146" s="55"/>
      <c r="Z146" s="55"/>
      <c r="AA146" s="55"/>
      <c r="AB146" s="58"/>
    </row>
    <row r="147" spans="1:28" s="79" customFormat="1" ht="15" customHeight="1">
      <c r="A147" s="75" t="s">
        <v>146</v>
      </c>
      <c r="B147" s="75">
        <f>SUM(B144:B146)</f>
        <v>9</v>
      </c>
      <c r="C147" s="76">
        <f>SUM(C144:C146)</f>
        <v>106</v>
      </c>
      <c r="D147" s="76">
        <f>SUM(D144:D146)</f>
        <v>93</v>
      </c>
      <c r="E147" s="76">
        <f>SUM(E144:E146)</f>
        <v>7</v>
      </c>
      <c r="F147" s="76">
        <f>D147-E147</f>
        <v>86</v>
      </c>
      <c r="G147" s="76">
        <f>SUM(G144:G146)</f>
        <v>19</v>
      </c>
      <c r="H147" s="76">
        <f>SUM(H144:H146)</f>
        <v>2</v>
      </c>
      <c r="I147" s="77">
        <f>G147/F147</f>
        <v>0.22093023255813954</v>
      </c>
      <c r="J147" s="76">
        <f>SUM(J144:J146)</f>
        <v>28</v>
      </c>
      <c r="K147" s="76">
        <f>SUM(K144:K146)</f>
        <v>4</v>
      </c>
      <c r="L147" s="77">
        <f>J147/F147</f>
        <v>0.32558139534883723</v>
      </c>
      <c r="M147" s="76">
        <f>SUM(M144:M146)</f>
        <v>39</v>
      </c>
      <c r="N147" s="76">
        <f>SUM(N144:N146)</f>
        <v>3</v>
      </c>
      <c r="O147" s="77">
        <f>M147/F147</f>
        <v>0.45348837209302323</v>
      </c>
      <c r="P147" s="76"/>
      <c r="Q147" s="76"/>
      <c r="R147" s="77"/>
      <c r="S147" s="76"/>
      <c r="T147" s="76"/>
      <c r="U147" s="77"/>
      <c r="V147" s="78"/>
      <c r="W147" s="78"/>
      <c r="X147" s="77"/>
      <c r="Y147" s="76"/>
      <c r="Z147" s="76"/>
      <c r="AA147" s="76"/>
      <c r="AB147" s="58"/>
    </row>
    <row r="148" spans="1:28" ht="12">
      <c r="A148" s="50"/>
      <c r="B148" s="51"/>
      <c r="C148" s="51"/>
      <c r="D148" s="51"/>
      <c r="E148" s="51"/>
      <c r="F148" s="51"/>
      <c r="G148" s="51"/>
      <c r="H148" s="51"/>
      <c r="I148" s="52"/>
      <c r="J148" s="51"/>
      <c r="K148" s="51"/>
      <c r="L148" s="52"/>
      <c r="M148" s="51"/>
      <c r="N148" s="51"/>
      <c r="O148" s="52"/>
      <c r="P148" s="51"/>
      <c r="Q148" s="51"/>
      <c r="R148" s="52"/>
      <c r="S148" s="51"/>
      <c r="T148" s="51"/>
      <c r="U148" s="52"/>
      <c r="V148" s="53"/>
      <c r="W148" s="53"/>
      <c r="X148" s="52"/>
      <c r="Y148" s="51"/>
      <c r="Z148" s="51"/>
      <c r="AA148" s="51"/>
      <c r="AB148" s="58"/>
    </row>
    <row r="149" spans="1:28" s="4" customFormat="1" ht="12">
      <c r="A149" s="54" t="s">
        <v>147</v>
      </c>
      <c r="B149" s="55">
        <v>3</v>
      </c>
      <c r="C149" s="55">
        <v>59</v>
      </c>
      <c r="D149" s="55">
        <v>58</v>
      </c>
      <c r="E149" s="55">
        <v>2</v>
      </c>
      <c r="F149" s="55">
        <f>D149-E149</f>
        <v>56</v>
      </c>
      <c r="G149" s="55">
        <v>24</v>
      </c>
      <c r="H149" s="55">
        <v>1</v>
      </c>
      <c r="I149" s="56">
        <f>G149/F149</f>
        <v>0.42857142857142855</v>
      </c>
      <c r="J149" s="55">
        <v>16</v>
      </c>
      <c r="K149" s="55">
        <v>1</v>
      </c>
      <c r="L149" s="56">
        <f>J149/F149</f>
        <v>0.2857142857142857</v>
      </c>
      <c r="M149" s="55">
        <v>16</v>
      </c>
      <c r="N149" s="81">
        <v>1</v>
      </c>
      <c r="O149" s="56">
        <f>M149/F149</f>
        <v>0.2857142857142857</v>
      </c>
      <c r="P149" s="82"/>
      <c r="Q149" s="55"/>
      <c r="R149" s="56"/>
      <c r="S149" s="55"/>
      <c r="T149" s="55"/>
      <c r="U149" s="56"/>
      <c r="V149" s="57"/>
      <c r="W149" s="57"/>
      <c r="X149" s="56"/>
      <c r="Y149" s="55"/>
      <c r="Z149" s="55"/>
      <c r="AA149" s="55"/>
      <c r="AB149" s="58"/>
    </row>
    <row r="150" spans="1:28" s="4" customFormat="1" ht="12">
      <c r="A150" s="54" t="s">
        <v>148</v>
      </c>
      <c r="B150" s="55">
        <v>3</v>
      </c>
      <c r="C150" s="55">
        <v>23</v>
      </c>
      <c r="D150" s="55">
        <v>20</v>
      </c>
      <c r="E150" s="55">
        <v>5</v>
      </c>
      <c r="F150" s="55">
        <f>D150-E150</f>
        <v>15</v>
      </c>
      <c r="G150" s="55">
        <v>15</v>
      </c>
      <c r="H150" s="55">
        <v>3</v>
      </c>
      <c r="I150" s="56">
        <f>G150/F150</f>
        <v>1</v>
      </c>
      <c r="J150" s="55"/>
      <c r="K150" s="55"/>
      <c r="L150" s="56"/>
      <c r="M150" s="55"/>
      <c r="N150" s="55"/>
      <c r="O150" s="56"/>
      <c r="P150" s="55"/>
      <c r="Q150" s="55"/>
      <c r="R150" s="56"/>
      <c r="S150" s="55"/>
      <c r="T150" s="55"/>
      <c r="U150" s="56"/>
      <c r="V150" s="57"/>
      <c r="W150" s="57"/>
      <c r="X150" s="56"/>
      <c r="Y150" s="80"/>
      <c r="Z150" s="80"/>
      <c r="AA150" s="80"/>
      <c r="AB150" s="58"/>
    </row>
    <row r="151" spans="1:28" s="74" customFormat="1" ht="16.5" customHeight="1">
      <c r="A151" s="66" t="s">
        <v>149</v>
      </c>
      <c r="B151" s="67">
        <f aca="true" t="shared" si="16" ref="B151:H151">B123+B129+B139+B142+B147+B149+B150</f>
        <v>387</v>
      </c>
      <c r="C151" s="68">
        <f t="shared" si="16"/>
        <v>8280</v>
      </c>
      <c r="D151" s="68">
        <f t="shared" si="16"/>
        <v>7548</v>
      </c>
      <c r="E151" s="68">
        <f t="shared" si="16"/>
        <v>509</v>
      </c>
      <c r="F151" s="68">
        <f t="shared" si="16"/>
        <v>7039</v>
      </c>
      <c r="G151" s="68">
        <f t="shared" si="16"/>
        <v>4387</v>
      </c>
      <c r="H151" s="68">
        <f t="shared" si="16"/>
        <v>248</v>
      </c>
      <c r="I151" s="65">
        <f>G151/F151</f>
        <v>0.6232419377752522</v>
      </c>
      <c r="J151" s="68">
        <f>J123+J129+J139+J142+J147+J149+J150</f>
        <v>1836.5</v>
      </c>
      <c r="K151" s="68">
        <f>K123+K129+K139+K142+K147+K149+K150</f>
        <v>95</v>
      </c>
      <c r="L151" s="65">
        <f>J151/F151</f>
        <v>0.2609035374342946</v>
      </c>
      <c r="M151" s="68">
        <f>M123+M129+M139+M142+M147+M149+M150</f>
        <v>748.5</v>
      </c>
      <c r="N151" s="68">
        <f>N123+N129+N139+N142+N147+N149+N150</f>
        <v>40.5</v>
      </c>
      <c r="O151" s="65">
        <f>M151/F151</f>
        <v>0.10633612729080835</v>
      </c>
      <c r="P151" s="68">
        <f>P123+P129+P139+P142+P147+P149+P150</f>
        <v>12</v>
      </c>
      <c r="Q151" s="68">
        <f>Q123+Q129+Q139+Q142+Q147+Q149+Q150</f>
        <v>0.5</v>
      </c>
      <c r="R151" s="65">
        <f>R123+R129+R139+R142+R147+R149+R150</f>
        <v>0.0019649582446373015</v>
      </c>
      <c r="S151" s="68">
        <f>S123+S129+S139+S142+S147+S149+S150</f>
        <v>25</v>
      </c>
      <c r="T151" s="68">
        <f>T123+T129+T139+T142+T147+T149+T150</f>
        <v>1</v>
      </c>
      <c r="U151" s="65">
        <f>S151/F151</f>
        <v>0.003551640858076431</v>
      </c>
      <c r="V151" s="68">
        <f>V123+V129+V139+V142+V147+V149+V150</f>
        <v>0</v>
      </c>
      <c r="W151" s="68">
        <f>W123+W129+W139+W142+W147+W149+W150</f>
        <v>0</v>
      </c>
      <c r="X151" s="65">
        <f>V151/F151</f>
        <v>0</v>
      </c>
      <c r="Y151" s="68">
        <f>Y123+Y129+Y139+Y142+Y147+Y149+Y150</f>
        <v>30</v>
      </c>
      <c r="Z151" s="68">
        <f>Z123+Z129+Z139+Z142+Z147+Z149+Z150</f>
        <v>2</v>
      </c>
      <c r="AA151" s="65">
        <f>AA123+AA129+AA139+AA142+AA147+AA149+AA150</f>
        <v>0.004912395611593253</v>
      </c>
      <c r="AB151" s="58"/>
    </row>
  </sheetData>
  <sheetProtection/>
  <printOptions/>
  <pageMargins left="0.2362204724409449" right="0" top="0.5118110236220472" bottom="0.31496062992125984" header="0.1968503937007874" footer="0.31496062992125984"/>
  <pageSetup fitToHeight="2" fitToWidth="0" horizontalDpi="300" verticalDpi="300" orientation="landscape" paperSize="9" scale="50" r:id="rId1"/>
  <headerFooter alignWithMargins="0">
    <oddHeader>&amp;C&amp;"Times New Roman,Normal"COMMISSIONS CONSULTATIVES PARITAIRES COMPETENTES A L'EGARD DES OUVRIERS DES PARCS ET ATELIERS 
ELECTIONS DU 16 mai 2006</oddHead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MIRS</dc:creator>
  <cp:keywords/>
  <dc:description/>
  <cp:lastModifiedBy>SG</cp:lastModifiedBy>
  <cp:lastPrinted>2010-07-02T14:16:16Z</cp:lastPrinted>
  <dcterms:created xsi:type="dcterms:W3CDTF">2006-05-19T08:30:59Z</dcterms:created>
  <dcterms:modified xsi:type="dcterms:W3CDTF">2010-07-02T14:16:28Z</dcterms:modified>
  <cp:category/>
  <cp:version/>
  <cp:contentType/>
  <cp:contentStatus/>
</cp:coreProperties>
</file>